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\Documents\"/>
    </mc:Choice>
  </mc:AlternateContent>
  <xr:revisionPtr revIDLastSave="0" documentId="8_{3D22C501-3399-4564-9D49-7114E28A0F44}" xr6:coauthVersionLast="45" xr6:coauthVersionMax="45" xr10:uidLastSave="{00000000-0000-0000-0000-000000000000}"/>
  <bookViews>
    <workbookView xWindow="-120" yWindow="-120" windowWidth="19440" windowHeight="10440" xr2:uid="{893AB124-E4D4-44CD-8E6C-0B8C1B992AD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C28" i="1"/>
  <c r="D28" i="1"/>
  <c r="B28" i="1"/>
  <c r="C26" i="1"/>
  <c r="D26" i="1"/>
  <c r="B26" i="1"/>
  <c r="D25" i="1"/>
  <c r="C25" i="1"/>
  <c r="B25" i="1"/>
  <c r="C24" i="1"/>
  <c r="D24" i="1"/>
  <c r="B24" i="1"/>
  <c r="C23" i="1"/>
  <c r="D23" i="1"/>
  <c r="B23" i="1"/>
  <c r="C12" i="1"/>
  <c r="D12" i="1"/>
  <c r="E12" i="1"/>
  <c r="F12" i="1"/>
  <c r="G12" i="1"/>
  <c r="B12" i="1"/>
  <c r="C11" i="1"/>
  <c r="D11" i="1"/>
  <c r="E11" i="1"/>
  <c r="F11" i="1"/>
  <c r="G11" i="1"/>
  <c r="B11" i="1"/>
  <c r="C9" i="1"/>
  <c r="D9" i="1"/>
  <c r="E9" i="1"/>
  <c r="F9" i="1"/>
  <c r="G9" i="1"/>
  <c r="B9" i="1"/>
  <c r="C8" i="1"/>
  <c r="D8" i="1"/>
  <c r="E8" i="1"/>
  <c r="F8" i="1"/>
  <c r="G8" i="1"/>
  <c r="B8" i="1"/>
  <c r="C7" i="1"/>
  <c r="D7" i="1"/>
  <c r="E7" i="1"/>
  <c r="F7" i="1"/>
  <c r="G7" i="1"/>
  <c r="B7" i="1"/>
  <c r="D6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<sst xmlns="http://schemas.openxmlformats.org/spreadsheetml/2006/main" count="27" uniqueCount="19">
  <si>
    <t>Enero</t>
  </si>
  <si>
    <t>Febrero</t>
  </si>
  <si>
    <t>Marzo</t>
  </si>
  <si>
    <t>Abril</t>
  </si>
  <si>
    <t>Junio</t>
  </si>
  <si>
    <t>Mayo</t>
  </si>
  <si>
    <t>Volumen de ventas</t>
  </si>
  <si>
    <t>Ingresos por ventas</t>
  </si>
  <si>
    <t>Beneficios</t>
  </si>
  <si>
    <t>DATOS</t>
  </si>
  <si>
    <r>
      <rPr>
        <sz val="14"/>
        <color theme="1"/>
        <rFont val="Aharoni"/>
        <charset val="177"/>
      </rPr>
      <t xml:space="preserve">DATOS DEL PRIMER TRIMESTRE DEL </t>
    </r>
    <r>
      <rPr>
        <sz val="22"/>
        <color theme="1"/>
        <rFont val="Aharoni"/>
        <charset val="177"/>
      </rPr>
      <t>2002</t>
    </r>
  </si>
  <si>
    <t>Costos</t>
  </si>
  <si>
    <t>Costos variables</t>
  </si>
  <si>
    <t>Costos fijos</t>
  </si>
  <si>
    <t>DATOS CONTARIOS DEL 2021</t>
  </si>
  <si>
    <t>Ventas</t>
  </si>
  <si>
    <t>Ingresos</t>
  </si>
  <si>
    <t>Precios</t>
  </si>
  <si>
    <t>Precios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</si>
</sst>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2"/>
      <color theme="1"/>
      <name val="Aharoni"/>
      <charset val="177"/>
    </font>
    <font>
      <sz val="14"/>
      <color theme="1"/>
      <name val="Aharoni"/>
      <charset val="177"/>
    </font>
    <font>
      <sz val="22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880B-BD9D-4018-B958-641391B8C208}">
  <dimension ref="A1:G29"/>
  <sheetViews>
    <sheetView tabSelected="1" topLeftCell="A16" workbookViewId="0">
      <selection activeCell="A28" sqref="A28"/>
    </sheetView>
  </sheetViews>
  <sheetFormatPr baseColWidth="10" defaultRowHeight="15" x14ac:dyDescent="0.25"/>
  <cols>
    <col min="1" max="1" width="22.7109375" customWidth="1"/>
  </cols>
  <sheetData>
    <row r="1" spans="1:7" ht="27.75" x14ac:dyDescent="0.4">
      <c r="A1" s="3" t="s">
        <v>10</v>
      </c>
      <c r="B1" s="4"/>
      <c r="C1" s="4"/>
      <c r="D1" s="4"/>
      <c r="E1" s="4"/>
      <c r="F1" s="4"/>
      <c r="G1" s="5"/>
    </row>
    <row r="2" spans="1:7" x14ac:dyDescent="0.25">
      <c r="A2" s="6"/>
      <c r="B2" s="1"/>
      <c r="C2" s="1"/>
      <c r="D2" s="1"/>
      <c r="E2" s="1"/>
      <c r="F2" s="1"/>
      <c r="G2" s="7"/>
    </row>
    <row r="3" spans="1:7" ht="15.75" x14ac:dyDescent="0.25">
      <c r="A3" s="6"/>
      <c r="B3" s="2" t="s">
        <v>0</v>
      </c>
      <c r="C3" s="2" t="s">
        <v>1</v>
      </c>
      <c r="D3" s="2" t="s">
        <v>2</v>
      </c>
      <c r="E3" s="2" t="s">
        <v>3</v>
      </c>
      <c r="F3" s="2" t="s">
        <v>5</v>
      </c>
      <c r="G3" s="8" t="s">
        <v>4</v>
      </c>
    </row>
    <row r="4" spans="1:7" x14ac:dyDescent="0.25">
      <c r="A4" s="6" t="s">
        <v>6</v>
      </c>
      <c r="B4" s="1">
        <v>247</v>
      </c>
      <c r="C4" s="1">
        <v>333</v>
      </c>
      <c r="D4" s="1">
        <v>548</v>
      </c>
      <c r="E4" s="1">
        <v>254</v>
      </c>
      <c r="F4" s="1">
        <v>751</v>
      </c>
      <c r="G4" s="7">
        <v>457</v>
      </c>
    </row>
    <row r="5" spans="1:7" x14ac:dyDescent="0.25">
      <c r="A5" s="6" t="s">
        <v>7</v>
      </c>
      <c r="B5" s="1">
        <v>214.25</v>
      </c>
      <c r="C5" s="1">
        <v>654.21</v>
      </c>
      <c r="D5" s="1">
        <v>458.25</v>
      </c>
      <c r="E5" s="1">
        <v>325.54000000000002</v>
      </c>
      <c r="F5" s="1">
        <v>584.21</v>
      </c>
      <c r="G5" s="7">
        <v>874.24</v>
      </c>
    </row>
    <row r="6" spans="1:7" x14ac:dyDescent="0.25">
      <c r="A6" s="6" t="s">
        <v>13</v>
      </c>
      <c r="B6" s="1">
        <f>(B4+B5)</f>
        <v>461.25</v>
      </c>
      <c r="C6" s="1">
        <f>SUM(C4:C5)</f>
        <v>987.21</v>
      </c>
      <c r="D6" s="1">
        <f t="shared" ref="D6:G6" si="0">SUM(D4:D5)</f>
        <v>1006.25</v>
      </c>
      <c r="E6" s="1">
        <f t="shared" si="0"/>
        <v>579.54</v>
      </c>
      <c r="F6" s="1">
        <f t="shared" si="0"/>
        <v>1335.21</v>
      </c>
      <c r="G6" s="7">
        <f t="shared" si="0"/>
        <v>1331.24</v>
      </c>
    </row>
    <row r="7" spans="1:7" x14ac:dyDescent="0.25">
      <c r="A7" s="6" t="s">
        <v>12</v>
      </c>
      <c r="B7" s="1">
        <f>(B6*60%)</f>
        <v>276.75</v>
      </c>
      <c r="C7" s="1">
        <f t="shared" ref="C7:G7" si="1">(C6*60%)</f>
        <v>592.32600000000002</v>
      </c>
      <c r="D7" s="1">
        <f t="shared" si="1"/>
        <v>603.75</v>
      </c>
      <c r="E7" s="1">
        <f t="shared" si="1"/>
        <v>347.72399999999999</v>
      </c>
      <c r="F7" s="1">
        <f t="shared" si="1"/>
        <v>801.12599999999998</v>
      </c>
      <c r="G7" s="7">
        <f t="shared" si="1"/>
        <v>798.74400000000003</v>
      </c>
    </row>
    <row r="8" spans="1:7" x14ac:dyDescent="0.25">
      <c r="A8" s="6" t="s">
        <v>11</v>
      </c>
      <c r="B8" s="1">
        <f>SUM(B6:B7)</f>
        <v>738</v>
      </c>
      <c r="C8" s="1">
        <f t="shared" ref="C8:G8" si="2">SUM(C6:C7)</f>
        <v>1579.5360000000001</v>
      </c>
      <c r="D8" s="1">
        <f t="shared" si="2"/>
        <v>1610</v>
      </c>
      <c r="E8" s="1">
        <f t="shared" si="2"/>
        <v>927.2639999999999</v>
      </c>
      <c r="F8" s="1">
        <f t="shared" si="2"/>
        <v>2136.3360000000002</v>
      </c>
      <c r="G8" s="7">
        <f t="shared" si="2"/>
        <v>2129.9839999999999</v>
      </c>
    </row>
    <row r="9" spans="1:7" x14ac:dyDescent="0.25">
      <c r="A9" s="6" t="s">
        <v>8</v>
      </c>
      <c r="B9" s="1">
        <f>(B6-B8)</f>
        <v>-276.75</v>
      </c>
      <c r="C9" s="1">
        <f t="shared" ref="C9:G9" si="3">(C6-C8)</f>
        <v>-592.32600000000002</v>
      </c>
      <c r="D9" s="1">
        <f t="shared" si="3"/>
        <v>-603.75</v>
      </c>
      <c r="E9" s="1">
        <f t="shared" si="3"/>
        <v>-347.72399999999993</v>
      </c>
      <c r="F9" s="1">
        <f t="shared" si="3"/>
        <v>-801.1260000000002</v>
      </c>
      <c r="G9" s="7">
        <f t="shared" si="3"/>
        <v>-798.74399999999991</v>
      </c>
    </row>
    <row r="10" spans="1:7" x14ac:dyDescent="0.25">
      <c r="A10" s="6"/>
      <c r="B10" s="1"/>
      <c r="C10" s="1"/>
      <c r="D10" s="1"/>
      <c r="E10" s="1"/>
      <c r="F10" s="1"/>
      <c r="G10" s="7"/>
    </row>
    <row r="11" spans="1:7" x14ac:dyDescent="0.25">
      <c r="A11" s="9" t="s">
        <v>9</v>
      </c>
      <c r="B11" s="1">
        <f>MAX(B4:B9)</f>
        <v>738</v>
      </c>
      <c r="C11" s="1">
        <f t="shared" ref="C11:G11" si="4">MAX(C4:C9)</f>
        <v>1579.5360000000001</v>
      </c>
      <c r="D11" s="1">
        <f t="shared" si="4"/>
        <v>1610</v>
      </c>
      <c r="E11" s="1">
        <f t="shared" si="4"/>
        <v>927.2639999999999</v>
      </c>
      <c r="F11" s="1">
        <f t="shared" si="4"/>
        <v>2136.3360000000002</v>
      </c>
      <c r="G11" s="7">
        <f t="shared" si="4"/>
        <v>2129.9839999999999</v>
      </c>
    </row>
    <row r="12" spans="1:7" ht="15.75" thickBot="1" x14ac:dyDescent="0.3">
      <c r="A12" s="10" t="s">
        <v>13</v>
      </c>
      <c r="B12" s="11">
        <f>MIN(B4:B9)</f>
        <v>-276.75</v>
      </c>
      <c r="C12" s="11">
        <f t="shared" ref="C12:G12" si="5">MIN(C4:C9)</f>
        <v>-592.32600000000002</v>
      </c>
      <c r="D12" s="11">
        <f t="shared" si="5"/>
        <v>-603.75</v>
      </c>
      <c r="E12" s="11">
        <f t="shared" si="5"/>
        <v>-347.72399999999993</v>
      </c>
      <c r="F12" s="11">
        <f t="shared" si="5"/>
        <v>-801.1260000000002</v>
      </c>
      <c r="G12" s="12">
        <f t="shared" si="5"/>
        <v>-798.74399999999991</v>
      </c>
    </row>
    <row r="17" spans="1:7" ht="15.75" thickBot="1" x14ac:dyDescent="0.3"/>
    <row r="18" spans="1:7" ht="18.75" x14ac:dyDescent="0.3">
      <c r="A18" s="13" t="s">
        <v>14</v>
      </c>
      <c r="B18" s="4"/>
      <c r="C18" s="4"/>
      <c r="D18" s="4"/>
      <c r="E18" s="4"/>
      <c r="F18" s="4"/>
      <c r="G18" s="5"/>
    </row>
    <row r="19" spans="1:7" x14ac:dyDescent="0.25">
      <c r="A19" s="6"/>
      <c r="B19" s="1"/>
      <c r="C19" s="1"/>
      <c r="D19" s="1"/>
      <c r="E19" s="1"/>
      <c r="F19" s="1"/>
      <c r="G19" s="7"/>
    </row>
    <row r="20" spans="1:7" ht="18.75" x14ac:dyDescent="0.3">
      <c r="A20" s="6"/>
      <c r="B20" s="16" t="s">
        <v>0</v>
      </c>
      <c r="C20" s="16" t="s">
        <v>1</v>
      </c>
      <c r="D20" s="16" t="s">
        <v>2</v>
      </c>
      <c r="E20" s="1"/>
      <c r="F20" s="1"/>
      <c r="G20" s="7"/>
    </row>
    <row r="21" spans="1:7" x14ac:dyDescent="0.25">
      <c r="A21" s="6" t="s">
        <v>15</v>
      </c>
      <c r="B21" s="1">
        <v>453.4</v>
      </c>
      <c r="C21" s="1">
        <v>342.45</v>
      </c>
      <c r="D21" s="1">
        <v>695</v>
      </c>
      <c r="E21" s="1"/>
      <c r="F21" s="1"/>
      <c r="G21" s="7"/>
    </row>
    <row r="22" spans="1:7" x14ac:dyDescent="0.25">
      <c r="A22" s="6" t="s">
        <v>16</v>
      </c>
      <c r="B22" s="1">
        <v>234</v>
      </c>
      <c r="C22" s="1">
        <v>239</v>
      </c>
      <c r="D22" s="1">
        <v>342</v>
      </c>
      <c r="E22" s="1"/>
      <c r="F22" s="1"/>
      <c r="G22" s="7"/>
    </row>
    <row r="23" spans="1:7" x14ac:dyDescent="0.25">
      <c r="A23" s="6" t="s">
        <v>17</v>
      </c>
      <c r="B23" s="1">
        <f>(B21+B22)</f>
        <v>687.4</v>
      </c>
      <c r="C23" s="1">
        <f t="shared" ref="C23:D23" si="6">(C21+C22)</f>
        <v>581.45000000000005</v>
      </c>
      <c r="D23" s="1">
        <f t="shared" si="6"/>
        <v>1037</v>
      </c>
      <c r="E23" s="1"/>
      <c r="F23" s="1"/>
      <c r="G23" s="7"/>
    </row>
    <row r="24" spans="1:7" x14ac:dyDescent="0.25">
      <c r="A24" s="6" t="s">
        <v>18</v>
      </c>
      <c r="B24" s="1">
        <f>(B23*20%)</f>
        <v>137.47999999999999</v>
      </c>
      <c r="C24" s="1">
        <f t="shared" ref="C24:D24" si="7">(C23*20%)</f>
        <v>116.29000000000002</v>
      </c>
      <c r="D24" s="1">
        <f t="shared" si="7"/>
        <v>207.4</v>
      </c>
      <c r="E24" s="1"/>
      <c r="F24" s="1"/>
      <c r="G24" s="7"/>
    </row>
    <row r="25" spans="1:7" x14ac:dyDescent="0.25">
      <c r="A25" s="6" t="s">
        <v>17</v>
      </c>
      <c r="B25" s="1">
        <f>SUM(B23:B24)</f>
        <v>824.88</v>
      </c>
      <c r="C25" s="1">
        <f>SUM(C23:C24)</f>
        <v>697.74</v>
      </c>
      <c r="D25" s="1">
        <f>SUM(D23:D24)</f>
        <v>1244.4000000000001</v>
      </c>
      <c r="E25" s="1"/>
      <c r="F25" s="1"/>
      <c r="G25" s="7"/>
    </row>
    <row r="26" spans="1:7" x14ac:dyDescent="0.25">
      <c r="A26" s="6" t="s">
        <v>8</v>
      </c>
      <c r="B26" s="1">
        <f>(B23-B25)</f>
        <v>-137.48000000000002</v>
      </c>
      <c r="C26" s="1">
        <f t="shared" ref="C26:D26" si="8">(C23-C25)</f>
        <v>-116.28999999999996</v>
      </c>
      <c r="D26" s="1">
        <f t="shared" si="8"/>
        <v>-207.40000000000009</v>
      </c>
      <c r="E26" s="1"/>
      <c r="F26" s="1"/>
      <c r="G26" s="7"/>
    </row>
    <row r="27" spans="1:7" x14ac:dyDescent="0.25">
      <c r="A27" s="6"/>
      <c r="B27" s="1"/>
      <c r="C27" s="1"/>
      <c r="D27" s="1"/>
      <c r="E27" s="1"/>
      <c r="F27" s="1"/>
      <c r="G27" s="7"/>
    </row>
    <row r="28" spans="1:7" x14ac:dyDescent="0.25">
      <c r="A28" s="9" t="s">
        <v>9</v>
      </c>
      <c r="B28" s="1">
        <f>MAX(B21:B26)</f>
        <v>824.88</v>
      </c>
      <c r="C28" s="1">
        <f t="shared" ref="C28:D28" si="9">MAX(C21:C26)</f>
        <v>697.74</v>
      </c>
      <c r="D28" s="1">
        <f t="shared" si="9"/>
        <v>1244.4000000000001</v>
      </c>
      <c r="E28" s="1"/>
      <c r="F28" s="1"/>
      <c r="G28" s="7"/>
    </row>
    <row r="29" spans="1:7" ht="15.75" thickBot="1" x14ac:dyDescent="0.3">
      <c r="A29" s="10" t="s">
        <v>17</v>
      </c>
      <c r="B29" s="14">
        <f>MIN(B21:B26)</f>
        <v>-137.48000000000002</v>
      </c>
      <c r="C29" s="14">
        <f t="shared" ref="C29:D29" si="10">MIN(C21:C26)</f>
        <v>-116.28999999999996</v>
      </c>
      <c r="D29" s="14">
        <f t="shared" si="10"/>
        <v>-207.40000000000009</v>
      </c>
      <c r="E29" s="14"/>
      <c r="F29" s="14"/>
      <c r="G29" s="15"/>
    </row>
  </sheetData>
  <mergeCells count="2">
    <mergeCell ref="A1:G1"/>
    <mergeCell ref="A18:G18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IRIS</cp:lastModifiedBy>
  <dcterms:created xsi:type="dcterms:W3CDTF">2021-09-29T18:37:16Z</dcterms:created>
  <dcterms:modified xsi:type="dcterms:W3CDTF">2021-09-29T19:40:12Z</dcterms:modified>
</cp:coreProperties>
</file>