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20430" windowHeight="8250"/>
  </bookViews>
  <sheets>
    <sheet name="Partidas de ajustes" sheetId="1" r:id="rId1"/>
    <sheet name="Hoja de trabajo" sheetId="2" r:id="rId2"/>
    <sheet name="Estado de resultados" sheetId="3" r:id="rId3"/>
    <sheet name="Balance general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  <c r="E42" i="4" s="1"/>
  <c r="E34" i="4"/>
  <c r="E37" i="4" s="1"/>
  <c r="E43" i="4" s="1"/>
  <c r="D25" i="4"/>
  <c r="D23" i="4"/>
  <c r="D21" i="4"/>
  <c r="D19" i="4"/>
  <c r="D17" i="4"/>
  <c r="E25" i="4" s="1"/>
  <c r="D10" i="4"/>
  <c r="E14" i="4" s="1"/>
  <c r="E47" i="3"/>
  <c r="D41" i="3"/>
  <c r="D28" i="3"/>
  <c r="E41" i="3" s="1"/>
  <c r="C11" i="3"/>
  <c r="D13" i="3" s="1"/>
  <c r="D14" i="3" s="1"/>
  <c r="E15" i="3" s="1"/>
  <c r="E6" i="3"/>
  <c r="K64" i="2"/>
  <c r="J64" i="2"/>
  <c r="I64" i="2"/>
  <c r="H64" i="2"/>
  <c r="G64" i="2"/>
  <c r="E64" i="2"/>
  <c r="D64" i="2"/>
  <c r="C64" i="2"/>
  <c r="B64" i="2"/>
  <c r="F33" i="2"/>
  <c r="F32" i="2"/>
  <c r="F20" i="2"/>
  <c r="F15" i="2"/>
  <c r="F13" i="2"/>
  <c r="F64" i="2" s="1"/>
  <c r="E26" i="4" l="1"/>
  <c r="E16" i="3"/>
  <c r="E42" i="3" s="1"/>
  <c r="E48" i="3" s="1"/>
  <c r="E51" i="1"/>
  <c r="D51" i="1"/>
  <c r="E25" i="1"/>
  <c r="D25" i="1"/>
  <c r="E16" i="1"/>
  <c r="D16" i="1"/>
</calcChain>
</file>

<file path=xl/sharedStrings.xml><?xml version="1.0" encoding="utf-8"?>
<sst xmlns="http://schemas.openxmlformats.org/spreadsheetml/2006/main" count="235" uniqueCount="185">
  <si>
    <t>Partidas de ajuste</t>
  </si>
  <si>
    <t>P#</t>
  </si>
  <si>
    <t>XX</t>
  </si>
  <si>
    <t>----------------------------31---------------------------</t>
  </si>
  <si>
    <t>Depre. Mob y equipo ventas</t>
  </si>
  <si>
    <t>Depre. Mob y equipo admón</t>
  </si>
  <si>
    <t>Depre. Equipo de compu ventas</t>
  </si>
  <si>
    <t>Depre. Equipo de compu admón</t>
  </si>
  <si>
    <t>Depre. Inmuebles ventas</t>
  </si>
  <si>
    <t>Depre. Inmuebles admón</t>
  </si>
  <si>
    <t xml:space="preserve">      A: Depre. Ada. Mob y equipo</t>
  </si>
  <si>
    <t xml:space="preserve">      V/20% S/Q13,320</t>
  </si>
  <si>
    <t xml:space="preserve">      A: Depre. Ada. Equipo de compu</t>
  </si>
  <si>
    <t xml:space="preserve">      V/ 33.33% S/Q10,000.00</t>
  </si>
  <si>
    <t xml:space="preserve">      A: Depre. Ada. Inmuebles</t>
  </si>
  <si>
    <t xml:space="preserve">      V/ 216,450  *  70%  y  5%</t>
  </si>
  <si>
    <t xml:space="preserve">V/ Depreciaciones de ley del ejercicio </t>
  </si>
  <si>
    <t>-----------------------------31--------------------------</t>
  </si>
  <si>
    <t xml:space="preserve">Amort. Gastos de constitución admón </t>
  </si>
  <si>
    <t>Amort. Programas informáticos ventas</t>
  </si>
  <si>
    <t>Amort. Programas informáticos admón</t>
  </si>
  <si>
    <t xml:space="preserve">      A: Amort. Ada. Gastos de constitución</t>
  </si>
  <si>
    <t xml:space="preserve">      V/20% S/Q8,214.00</t>
  </si>
  <si>
    <t xml:space="preserve">      A: Amort. Ada. Programas informáticos</t>
  </si>
  <si>
    <t xml:space="preserve">      V/20% S/Q6,650.00</t>
  </si>
  <si>
    <t xml:space="preserve">V/ Amortizaciones de ley del ejercicio </t>
  </si>
  <si>
    <t>Impuestos y contribuciones</t>
  </si>
  <si>
    <t xml:space="preserve">      A: Cuentas por pagar</t>
  </si>
  <si>
    <t xml:space="preserve">V/9 por millar S/216,450 de IUSI en 1 trimestre </t>
  </si>
  <si>
    <t>Seguros pagados</t>
  </si>
  <si>
    <t xml:space="preserve">      A: Seguros pagados anticipados </t>
  </si>
  <si>
    <t>V/ vencimiento del 80% de seguros pagados</t>
  </si>
  <si>
    <t>Cuentas incobrables</t>
  </si>
  <si>
    <t xml:space="preserve">      A: Reserva para cuentas incobrables</t>
  </si>
  <si>
    <t>V/ 3%  S/14, 985.00</t>
  </si>
  <si>
    <t>Intereses Gasto</t>
  </si>
  <si>
    <t>V/ 21% S/Q8,880.00 en 2 meses</t>
  </si>
  <si>
    <t xml:space="preserve">Impuestos Sobre la renta  </t>
  </si>
  <si>
    <t xml:space="preserve">      A: Impuestos sobre la renta por pagar</t>
  </si>
  <si>
    <t>V/5% S/Q23,000.00</t>
  </si>
  <si>
    <t>Material de empaque consumido</t>
  </si>
  <si>
    <t xml:space="preserve">Pepelería y útiles consumidos </t>
  </si>
  <si>
    <t xml:space="preserve">      A: Material de empaque</t>
  </si>
  <si>
    <t xml:space="preserve">      A: Papelería y útiles</t>
  </si>
  <si>
    <t xml:space="preserve">V/Consumo durante el ejercicio </t>
  </si>
  <si>
    <t>Ingresos</t>
  </si>
  <si>
    <t>Compras</t>
  </si>
  <si>
    <t xml:space="preserve">Balance de Saldos </t>
  </si>
  <si>
    <t xml:space="preserve">Ajustes </t>
  </si>
  <si>
    <t xml:space="preserve">Saldos Ajustados </t>
  </si>
  <si>
    <t xml:space="preserve">Resultados </t>
  </si>
  <si>
    <t>Balance General</t>
  </si>
  <si>
    <t xml:space="preserve">Cuentas </t>
  </si>
  <si>
    <t xml:space="preserve">Debe </t>
  </si>
  <si>
    <t xml:space="preserve">Haber </t>
  </si>
  <si>
    <t>Debe</t>
  </si>
  <si>
    <t xml:space="preserve">Perdida </t>
  </si>
  <si>
    <t>Ganancias</t>
  </si>
  <si>
    <t xml:space="preserve">Activo </t>
  </si>
  <si>
    <t xml:space="preserve">Pasivo </t>
  </si>
  <si>
    <t>Caja</t>
  </si>
  <si>
    <t xml:space="preserve">Banco de Comercio </t>
  </si>
  <si>
    <t xml:space="preserve">Mercaderias </t>
  </si>
  <si>
    <t xml:space="preserve">Mobiliario y Equipo </t>
  </si>
  <si>
    <t xml:space="preserve">Equipo de Computación </t>
  </si>
  <si>
    <t>Gastos de Constitución</t>
  </si>
  <si>
    <t xml:space="preserve">Compras </t>
  </si>
  <si>
    <t xml:space="preserve">Proveedores </t>
  </si>
  <si>
    <t xml:space="preserve">Gastos sobre Compras </t>
  </si>
  <si>
    <t xml:space="preserve">Documentos por Cobrar </t>
  </si>
  <si>
    <t xml:space="preserve">Papeleria y Utiles </t>
  </si>
  <si>
    <t xml:space="preserve">Inmuebles </t>
  </si>
  <si>
    <t xml:space="preserve">Impuestos y Contribuciones </t>
  </si>
  <si>
    <t xml:space="preserve">Sueldos de Ventas </t>
  </si>
  <si>
    <t xml:space="preserve">Sueldos de Administración </t>
  </si>
  <si>
    <t xml:space="preserve">Clientes </t>
  </si>
  <si>
    <t xml:space="preserve">Publicidad Pagada </t>
  </si>
  <si>
    <t xml:space="preserve">Impuestos sobre la Renta </t>
  </si>
  <si>
    <t xml:space="preserve">Acreedores </t>
  </si>
  <si>
    <t xml:space="preserve">Ventas </t>
  </si>
  <si>
    <t xml:space="preserve">Rebajas y Dev/ Sobre Ventas </t>
  </si>
  <si>
    <t xml:space="preserve">Cuotas IGSS Ventas </t>
  </si>
  <si>
    <t xml:space="preserve">Cuotas IGSS Admón </t>
  </si>
  <si>
    <t xml:space="preserve">I.V.A Por Pagar </t>
  </si>
  <si>
    <t xml:space="preserve">Créditos Recuperados </t>
  </si>
  <si>
    <t xml:space="preserve">Documentos Descontados </t>
  </si>
  <si>
    <t xml:space="preserve">Docuemtnos por Pagar </t>
  </si>
  <si>
    <t xml:space="preserve">Gastos Generales Ventas </t>
  </si>
  <si>
    <t xml:space="preserve">Gastos Generales Admón </t>
  </si>
  <si>
    <t xml:space="preserve">Seguros Pagados Anticipados </t>
  </si>
  <si>
    <t xml:space="preserve">Material de Empaque </t>
  </si>
  <si>
    <t xml:space="preserve">Rebajas y dev/sobre Compras </t>
  </si>
  <si>
    <t xml:space="preserve">Hipotecas </t>
  </si>
  <si>
    <t xml:space="preserve">Programas Informaticos </t>
  </si>
  <si>
    <t>Morales, Cuenta capital 50%</t>
  </si>
  <si>
    <t>Sosa, Cuenta Capital 50%</t>
  </si>
  <si>
    <t xml:space="preserve">Depre Mobiliario y Equipo Ventas </t>
  </si>
  <si>
    <t xml:space="preserve">Depre Mobiliario Y Equipo Admón </t>
  </si>
  <si>
    <t xml:space="preserve">Depre Equipo de Computación Ventas </t>
  </si>
  <si>
    <t xml:space="preserve">Depre Equipo de Computación Admón </t>
  </si>
  <si>
    <t xml:space="preserve">Depre Inmuebles Ventas </t>
  </si>
  <si>
    <t xml:space="preserve">Depre Inmuebles Admón </t>
  </si>
  <si>
    <t xml:space="preserve">Depre. Ada Mobiliario y Equipo </t>
  </si>
  <si>
    <t xml:space="preserve">Depre. Ada Equipo de Computación </t>
  </si>
  <si>
    <t xml:space="preserve">Depre. Ada Inmuebles </t>
  </si>
  <si>
    <t xml:space="preserve">Amort. Gastos de Constitución Admón </t>
  </si>
  <si>
    <t xml:space="preserve">Amort. Programas Informaticos Ventas </t>
  </si>
  <si>
    <t xml:space="preserve">Amort. Programas Informaticos Admón </t>
  </si>
  <si>
    <t xml:space="preserve">Amort. Ada Gastos de Constitución </t>
  </si>
  <si>
    <t xml:space="preserve">Amort. Ada Programas Informaticos </t>
  </si>
  <si>
    <t xml:space="preserve">Cuenta por Pagar </t>
  </si>
  <si>
    <t xml:space="preserve">Cuentas Incobrables </t>
  </si>
  <si>
    <t xml:space="preserve">Reserva para cuenta Incobrables </t>
  </si>
  <si>
    <t xml:space="preserve">Intereses Gastos </t>
  </si>
  <si>
    <t xml:space="preserve">Impuestos sobre la Renta por Pagar </t>
  </si>
  <si>
    <t xml:space="preserve">Material de Empaque Consumido </t>
  </si>
  <si>
    <t xml:space="preserve">Papeleria y Utiles Consumida </t>
  </si>
  <si>
    <t xml:space="preserve">Perdida y Ganancias </t>
  </si>
  <si>
    <t xml:space="preserve">Reserva Legal </t>
  </si>
  <si>
    <t xml:space="preserve">Utilidades Retenidad </t>
  </si>
  <si>
    <t>Sumas</t>
  </si>
  <si>
    <t xml:space="preserve">El Almacén "El Punto" Propiedad de Diana Morales y CIA, S.C </t>
  </si>
  <si>
    <t>Estado de Resultados del Ejercicio Contable: 01/01/2020 al 31/12/2020</t>
  </si>
  <si>
    <t xml:space="preserve">Ventas Brutas </t>
  </si>
  <si>
    <t xml:space="preserve">Rebajas y devoluciones sobre Ventas </t>
  </si>
  <si>
    <t xml:space="preserve">Ventas Netas </t>
  </si>
  <si>
    <t>Costos de Ventas</t>
  </si>
  <si>
    <t>Mercaderias Inv. No.01</t>
  </si>
  <si>
    <t xml:space="preserve">Compras Brutas </t>
  </si>
  <si>
    <t xml:space="preserve">Rebajas y Devoluciones sobre Compras </t>
  </si>
  <si>
    <t xml:space="preserve">Compras Netas </t>
  </si>
  <si>
    <t>Mercaderias Disponible</t>
  </si>
  <si>
    <t>Mercaderias Inv. No.02</t>
  </si>
  <si>
    <t xml:space="preserve">Ganancias Brutas en Ventas </t>
  </si>
  <si>
    <t>Gastos de Operación</t>
  </si>
  <si>
    <t>Gasto de Distribución</t>
  </si>
  <si>
    <t xml:space="preserve">Sueldos Ventas </t>
  </si>
  <si>
    <t xml:space="preserve">Impuestos sobre la renta </t>
  </si>
  <si>
    <t xml:space="preserve">Cuota IGSS Ventas </t>
  </si>
  <si>
    <t xml:space="preserve">Depr Mobiliario y Equipo Ventas </t>
  </si>
  <si>
    <t xml:space="preserve">Depr Equipo de Computacion Ventas </t>
  </si>
  <si>
    <t xml:space="preserve">Depr Inmuebles Ventas </t>
  </si>
  <si>
    <t xml:space="preserve">Amort Programas Informaticos Ventas </t>
  </si>
  <si>
    <t xml:space="preserve">Material de Empaque consumido </t>
  </si>
  <si>
    <t>Gastos de Administración</t>
  </si>
  <si>
    <t xml:space="preserve">Sueldos de Admón </t>
  </si>
  <si>
    <t xml:space="preserve">Cuota IGSS Admón </t>
  </si>
  <si>
    <t xml:space="preserve">Seguros Pagados </t>
  </si>
  <si>
    <t>Gastos Generales</t>
  </si>
  <si>
    <t xml:space="preserve">Depr Mobiliario y Equipo Admón </t>
  </si>
  <si>
    <t xml:space="preserve">Depr Equipo de Computacion Admón </t>
  </si>
  <si>
    <t>Depr Inmuebles Admón</t>
  </si>
  <si>
    <t>Amort Gastos de Constitucion Admón</t>
  </si>
  <si>
    <t xml:space="preserve">Amort Programas Informaticos Admón </t>
  </si>
  <si>
    <t xml:space="preserve">Papeleria y Utiles consumido </t>
  </si>
  <si>
    <t xml:space="preserve">Ganancias Gastos de Operaciones </t>
  </si>
  <si>
    <t xml:space="preserve">Otros Ingresos y Gastos </t>
  </si>
  <si>
    <t xml:space="preserve">Ingresos </t>
  </si>
  <si>
    <t xml:space="preserve">Credito Recuperados </t>
  </si>
  <si>
    <t xml:space="preserve">Gastos </t>
  </si>
  <si>
    <t xml:space="preserve">Ganancias </t>
  </si>
  <si>
    <t>El Almacen "El Punto"Propiedad de Diana Morales, CIA. S.C,</t>
  </si>
  <si>
    <t xml:space="preserve">Balance General 01/01/2020 al 31/12/2020 de diciembre </t>
  </si>
  <si>
    <t xml:space="preserve">Corriente </t>
  </si>
  <si>
    <t xml:space="preserve">Caja </t>
  </si>
  <si>
    <t xml:space="preserve">Documentos descontables </t>
  </si>
  <si>
    <t xml:space="preserve">Reserva para cont Incobrables </t>
  </si>
  <si>
    <t>Papeleria y Utiles s</t>
  </si>
  <si>
    <t xml:space="preserve">No Corriente </t>
  </si>
  <si>
    <t>Depr Mobiliario y Equipo</t>
  </si>
  <si>
    <t>Depr Equipo de Computación</t>
  </si>
  <si>
    <t xml:space="preserve">Gastos de Constituciones </t>
  </si>
  <si>
    <t>Amort ada Gastos de Consitución</t>
  </si>
  <si>
    <t xml:space="preserve">Depr ada Inmuebles </t>
  </si>
  <si>
    <t xml:space="preserve">Amort ada Programas Informaticos </t>
  </si>
  <si>
    <t xml:space="preserve">Suma del Activo </t>
  </si>
  <si>
    <t xml:space="preserve">Iva por Pagar </t>
  </si>
  <si>
    <t xml:space="preserve">Documentos por Pagar </t>
  </si>
  <si>
    <t xml:space="preserve">ISR. Por Pagar </t>
  </si>
  <si>
    <t xml:space="preserve">Suma del Pasivo </t>
  </si>
  <si>
    <t xml:space="preserve">Patrimonio Neto </t>
  </si>
  <si>
    <t xml:space="preserve">Morales cuenta Capital </t>
  </si>
  <si>
    <t xml:space="preserve">Utilidades Retendidas </t>
  </si>
  <si>
    <t>Suma del Pasivo y Patrimonio</t>
  </si>
  <si>
    <t>Sosa, Cuenta capitala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</si>
</sst>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Q&quot;* #,##0.00_-;\-&quot;Q&quot;* #,##0.00_-;_-&quot;Q&quot;* &quot;-&quot;??_-;_-@_-"/>
    <numFmt numFmtId="164" formatCode="_-&quot;Q&quot;* #,##0.00_-;\-&quot;Q&quot;* #,##0.00_-;_-&quot;Q&quot;* &quot;-&quot;??_-;_-@"/>
    <numFmt numFmtId="165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70C0"/>
      </bottom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/>
      <top style="thin">
        <color rgb="FF0070C0"/>
      </top>
      <bottom style="double">
        <color rgb="FFFF0000"/>
      </bottom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thin">
        <color rgb="FFFF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thin">
        <color rgb="FFFF0000"/>
      </right>
      <top style="thin">
        <color rgb="FF0070C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thin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 style="double">
        <color rgb="FFFF0000"/>
      </bottom>
      <diagonal/>
    </border>
    <border>
      <left style="double">
        <color rgb="FFFF0000"/>
      </left>
      <right/>
      <top style="thin">
        <color rgb="FF0070C0"/>
      </top>
      <bottom style="thin">
        <color rgb="FF0070C0"/>
      </bottom>
      <diagonal/>
    </border>
    <border>
      <left style="double">
        <color rgb="FFFF0000"/>
      </left>
      <right/>
      <top style="thin">
        <color rgb="FF0070C0"/>
      </top>
      <bottom/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/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thin">
        <color rgb="FF0070C0"/>
      </bottom>
      <diagonal/>
    </border>
    <border>
      <left style="thin">
        <color rgb="FFFF0000"/>
      </left>
      <right style="double">
        <color rgb="FFFF0000"/>
      </right>
      <top/>
      <bottom/>
      <diagonal/>
    </border>
    <border>
      <left/>
      <right style="double">
        <color rgb="FFFF000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13" xfId="0" applyNumberFormat="1" applyBorder="1"/>
    <xf numFmtId="44" fontId="0" fillId="0" borderId="14" xfId="0" applyNumberFormat="1" applyBorder="1"/>
    <xf numFmtId="44" fontId="0" fillId="0" borderId="16" xfId="0" applyNumberFormat="1" applyBorder="1"/>
    <xf numFmtId="44" fontId="0" fillId="0" borderId="18" xfId="0" applyNumberFormat="1" applyBorder="1"/>
    <xf numFmtId="49" fontId="0" fillId="0" borderId="15" xfId="0" applyNumberFormat="1" applyBorder="1"/>
    <xf numFmtId="44" fontId="0" fillId="0" borderId="20" xfId="0" applyNumberFormat="1" applyBorder="1"/>
    <xf numFmtId="44" fontId="0" fillId="0" borderId="19" xfId="0" applyNumberFormat="1" applyBorder="1"/>
    <xf numFmtId="44" fontId="0" fillId="0" borderId="21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/>
    <xf numFmtId="164" fontId="0" fillId="0" borderId="14" xfId="0" applyNumberFormat="1" applyBorder="1"/>
    <xf numFmtId="0" fontId="0" fillId="0" borderId="22" xfId="0" applyBorder="1"/>
    <xf numFmtId="164" fontId="0" fillId="0" borderId="16" xfId="0" applyNumberFormat="1" applyBorder="1"/>
    <xf numFmtId="0" fontId="0" fillId="0" borderId="23" xfId="0" applyBorder="1"/>
    <xf numFmtId="0" fontId="0" fillId="0" borderId="22" xfId="0" applyFill="1" applyBorder="1"/>
    <xf numFmtId="0" fontId="0" fillId="0" borderId="16" xfId="0" applyFill="1" applyBorder="1"/>
    <xf numFmtId="164" fontId="0" fillId="0" borderId="24" xfId="0" applyNumberFormat="1" applyBorder="1"/>
    <xf numFmtId="164" fontId="0" fillId="0" borderId="25" xfId="0" applyNumberFormat="1" applyBorder="1"/>
    <xf numFmtId="165" fontId="0" fillId="0" borderId="14" xfId="0" applyNumberFormat="1" applyBorder="1"/>
    <xf numFmtId="165" fontId="0" fillId="0" borderId="18" xfId="0" applyNumberFormat="1" applyBorder="1"/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165" fontId="0" fillId="0" borderId="16" xfId="0" applyNumberFormat="1" applyBorder="1"/>
    <xf numFmtId="165" fontId="0" fillId="0" borderId="19" xfId="0" applyNumberFormat="1" applyBorder="1"/>
    <xf numFmtId="165" fontId="0" fillId="0" borderId="20" xfId="0" applyNumberFormat="1" applyBorder="1"/>
    <xf numFmtId="165" fontId="0" fillId="0" borderId="27" xfId="0" applyNumberFormat="1" applyBorder="1"/>
    <xf numFmtId="165" fontId="0" fillId="0" borderId="28" xfId="0" applyNumberFormat="1" applyBorder="1"/>
    <xf numFmtId="165" fontId="0" fillId="0" borderId="21" xfId="0" applyNumberFormat="1" applyBorder="1"/>
    <xf numFmtId="0" fontId="0" fillId="0" borderId="4" xfId="0" applyBorder="1"/>
    <xf numFmtId="0" fontId="0" fillId="0" borderId="29" xfId="0" applyBorder="1"/>
    <xf numFmtId="0" fontId="0" fillId="0" borderId="3" xfId="0" applyBorder="1"/>
    <xf numFmtId="0" fontId="0" fillId="0" borderId="30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workbookViewId="0">
      <selection sqref="A1:E1"/>
    </sheetView>
  </sheetViews>
  <sheetFormatPr baseColWidth="10" defaultRowHeight="15" x14ac:dyDescent="0.25"/>
  <cols>
    <col min="1" max="2" width="4.140625" customWidth="1"/>
    <col min="3" max="3" width="42.140625" customWidth="1"/>
    <col min="4" max="4" width="16" customWidth="1"/>
    <col min="5" max="5" width="15.85546875" customWidth="1"/>
  </cols>
  <sheetData>
    <row r="1" spans="1:5" ht="19.5" customHeight="1" thickTop="1" x14ac:dyDescent="0.25">
      <c r="A1" s="21" t="s">
        <v>0</v>
      </c>
      <c r="B1" s="22"/>
      <c r="C1" s="22"/>
      <c r="D1" s="22"/>
      <c r="E1" s="23"/>
    </row>
    <row r="2" spans="1:5" ht="13.5" customHeight="1" thickBot="1" x14ac:dyDescent="0.3">
      <c r="A2" s="24"/>
      <c r="B2" s="25"/>
      <c r="C2" s="25"/>
      <c r="D2" s="25"/>
      <c r="E2" s="26"/>
    </row>
    <row r="3" spans="1:5" ht="15.75" thickTop="1" x14ac:dyDescent="0.25">
      <c r="A3" s="1" t="s">
        <v>1</v>
      </c>
      <c r="B3" s="2" t="s">
        <v>2</v>
      </c>
      <c r="C3" s="13" t="s">
        <v>3</v>
      </c>
      <c r="D3" s="14"/>
      <c r="E3" s="14"/>
    </row>
    <row r="4" spans="1:5" x14ac:dyDescent="0.25">
      <c r="A4" s="3"/>
      <c r="B4" s="4"/>
      <c r="C4" s="9" t="s">
        <v>4</v>
      </c>
      <c r="D4" s="15">
        <v>1598.4</v>
      </c>
      <c r="E4" s="15"/>
    </row>
    <row r="5" spans="1:5" x14ac:dyDescent="0.25">
      <c r="A5" s="3"/>
      <c r="B5" s="4"/>
      <c r="C5" s="9" t="s">
        <v>5</v>
      </c>
      <c r="D5" s="15">
        <v>1065.5999999999999</v>
      </c>
      <c r="E5" s="15"/>
    </row>
    <row r="6" spans="1:5" x14ac:dyDescent="0.25">
      <c r="A6" s="3"/>
      <c r="B6" s="4"/>
      <c r="C6" s="9" t="s">
        <v>6</v>
      </c>
      <c r="D6" s="15">
        <v>666.6</v>
      </c>
      <c r="E6" s="15"/>
    </row>
    <row r="7" spans="1:5" x14ac:dyDescent="0.25">
      <c r="A7" s="3"/>
      <c r="B7" s="4"/>
      <c r="C7" s="9" t="s">
        <v>7</v>
      </c>
      <c r="D7" s="15">
        <v>2666.4</v>
      </c>
      <c r="E7" s="15"/>
    </row>
    <row r="8" spans="1:5" x14ac:dyDescent="0.25">
      <c r="A8" s="3"/>
      <c r="B8" s="4"/>
      <c r="C8" s="9" t="s">
        <v>8</v>
      </c>
      <c r="D8" s="15">
        <v>4545.45</v>
      </c>
      <c r="E8" s="15"/>
    </row>
    <row r="9" spans="1:5" x14ac:dyDescent="0.25">
      <c r="A9" s="3"/>
      <c r="B9" s="4"/>
      <c r="C9" s="9" t="s">
        <v>9</v>
      </c>
      <c r="D9" s="15">
        <v>3030.3</v>
      </c>
      <c r="E9" s="15"/>
    </row>
    <row r="10" spans="1:5" x14ac:dyDescent="0.25">
      <c r="A10" s="3"/>
      <c r="B10" s="4"/>
      <c r="C10" s="9" t="s">
        <v>10</v>
      </c>
      <c r="D10" s="15"/>
      <c r="E10" s="15">
        <v>2664</v>
      </c>
    </row>
    <row r="11" spans="1:5" x14ac:dyDescent="0.25">
      <c r="A11" s="3"/>
      <c r="B11" s="4"/>
      <c r="C11" s="9" t="s">
        <v>11</v>
      </c>
      <c r="D11" s="15"/>
      <c r="E11" s="15"/>
    </row>
    <row r="12" spans="1:5" x14ac:dyDescent="0.25">
      <c r="A12" s="3"/>
      <c r="B12" s="4"/>
      <c r="C12" s="9" t="s">
        <v>12</v>
      </c>
      <c r="D12" s="15"/>
      <c r="E12" s="15">
        <v>3333</v>
      </c>
    </row>
    <row r="13" spans="1:5" x14ac:dyDescent="0.25">
      <c r="A13" s="3"/>
      <c r="B13" s="4"/>
      <c r="C13" s="9" t="s">
        <v>13</v>
      </c>
      <c r="D13" s="15"/>
      <c r="E13" s="15"/>
    </row>
    <row r="14" spans="1:5" x14ac:dyDescent="0.25">
      <c r="A14" s="3"/>
      <c r="B14" s="4"/>
      <c r="C14" s="9" t="s">
        <v>14</v>
      </c>
      <c r="D14" s="15"/>
      <c r="E14" s="15">
        <v>7575.75</v>
      </c>
    </row>
    <row r="15" spans="1:5" ht="15.75" thickBot="1" x14ac:dyDescent="0.3">
      <c r="A15" s="3"/>
      <c r="B15" s="4"/>
      <c r="C15" s="9" t="s">
        <v>15</v>
      </c>
      <c r="D15" s="19"/>
      <c r="E15" s="19"/>
    </row>
    <row r="16" spans="1:5" ht="15.75" thickBot="1" x14ac:dyDescent="0.3">
      <c r="A16" s="3"/>
      <c r="B16" s="4"/>
      <c r="C16" s="9" t="s">
        <v>16</v>
      </c>
      <c r="D16" s="20">
        <f>SUM(D4:D15)</f>
        <v>13572.75</v>
      </c>
      <c r="E16" s="20">
        <f>SUM(E4:E15)</f>
        <v>13572.75</v>
      </c>
    </row>
    <row r="17" spans="1:5" ht="15.75" thickTop="1" x14ac:dyDescent="0.25">
      <c r="A17" s="3" t="s">
        <v>1</v>
      </c>
      <c r="B17" s="4" t="s">
        <v>2</v>
      </c>
      <c r="C17" s="17" t="s">
        <v>17</v>
      </c>
      <c r="D17" s="18"/>
      <c r="E17" s="18"/>
    </row>
    <row r="18" spans="1:5" x14ac:dyDescent="0.25">
      <c r="A18" s="3"/>
      <c r="B18" s="4"/>
      <c r="C18" s="9" t="s">
        <v>18</v>
      </c>
      <c r="D18" s="15">
        <v>1642.8</v>
      </c>
      <c r="E18" s="15"/>
    </row>
    <row r="19" spans="1:5" x14ac:dyDescent="0.25">
      <c r="A19" s="3"/>
      <c r="B19" s="4"/>
      <c r="C19" s="9" t="s">
        <v>19</v>
      </c>
      <c r="D19" s="15">
        <v>266</v>
      </c>
      <c r="E19" s="15"/>
    </row>
    <row r="20" spans="1:5" x14ac:dyDescent="0.25">
      <c r="A20" s="3"/>
      <c r="B20" s="4"/>
      <c r="C20" s="9" t="s">
        <v>20</v>
      </c>
      <c r="D20" s="15">
        <v>1064</v>
      </c>
      <c r="E20" s="15"/>
    </row>
    <row r="21" spans="1:5" x14ac:dyDescent="0.25">
      <c r="A21" s="3"/>
      <c r="B21" s="4"/>
      <c r="C21" s="9" t="s">
        <v>21</v>
      </c>
      <c r="D21" s="15"/>
      <c r="E21" s="15">
        <v>1642.8</v>
      </c>
    </row>
    <row r="22" spans="1:5" x14ac:dyDescent="0.25">
      <c r="A22" s="3"/>
      <c r="B22" s="4"/>
      <c r="C22" s="9" t="s">
        <v>22</v>
      </c>
      <c r="D22" s="15"/>
      <c r="E22" s="15"/>
    </row>
    <row r="23" spans="1:5" x14ac:dyDescent="0.25">
      <c r="A23" s="3"/>
      <c r="B23" s="4"/>
      <c r="C23" s="9" t="s">
        <v>23</v>
      </c>
      <c r="D23" s="15"/>
      <c r="E23" s="15">
        <v>1330</v>
      </c>
    </row>
    <row r="24" spans="1:5" ht="15.75" thickBot="1" x14ac:dyDescent="0.3">
      <c r="A24" s="3"/>
      <c r="B24" s="4"/>
      <c r="C24" s="9" t="s">
        <v>24</v>
      </c>
      <c r="D24" s="19"/>
      <c r="E24" s="19"/>
    </row>
    <row r="25" spans="1:5" ht="15.75" thickBot="1" x14ac:dyDescent="0.3">
      <c r="A25" s="3"/>
      <c r="B25" s="4"/>
      <c r="C25" s="9" t="s">
        <v>25</v>
      </c>
      <c r="D25" s="20">
        <f>SUM(D18:D24)</f>
        <v>2972.8</v>
      </c>
      <c r="E25" s="20">
        <f>SUM(E18:E24)</f>
        <v>2972.8</v>
      </c>
    </row>
    <row r="26" spans="1:5" ht="15.75" thickTop="1" x14ac:dyDescent="0.25">
      <c r="A26" s="3" t="s">
        <v>1</v>
      </c>
      <c r="B26" s="4" t="s">
        <v>2</v>
      </c>
      <c r="C26" s="17" t="s">
        <v>17</v>
      </c>
      <c r="D26" s="18"/>
      <c r="E26" s="18"/>
    </row>
    <row r="27" spans="1:5" x14ac:dyDescent="0.25">
      <c r="A27" s="3"/>
      <c r="B27" s="4"/>
      <c r="C27" s="9" t="s">
        <v>26</v>
      </c>
      <c r="D27" s="15">
        <v>487.01</v>
      </c>
      <c r="E27" s="15"/>
    </row>
    <row r="28" spans="1:5" ht="15.75" thickBot="1" x14ac:dyDescent="0.3">
      <c r="A28" s="3"/>
      <c r="B28" s="4"/>
      <c r="C28" s="9" t="s">
        <v>27</v>
      </c>
      <c r="D28" s="19"/>
      <c r="E28" s="19">
        <v>487.01</v>
      </c>
    </row>
    <row r="29" spans="1:5" ht="15.75" thickBot="1" x14ac:dyDescent="0.3">
      <c r="A29" s="3"/>
      <c r="B29" s="4"/>
      <c r="C29" s="9" t="s">
        <v>28</v>
      </c>
      <c r="D29" s="20">
        <v>487.01</v>
      </c>
      <c r="E29" s="20">
        <v>487.01</v>
      </c>
    </row>
    <row r="30" spans="1:5" ht="15.75" thickTop="1" x14ac:dyDescent="0.25">
      <c r="A30" s="3" t="s">
        <v>1</v>
      </c>
      <c r="B30" s="4" t="s">
        <v>2</v>
      </c>
      <c r="C30" s="17" t="s">
        <v>17</v>
      </c>
      <c r="D30" s="18"/>
      <c r="E30" s="18"/>
    </row>
    <row r="31" spans="1:5" x14ac:dyDescent="0.25">
      <c r="A31" s="3"/>
      <c r="B31" s="4"/>
      <c r="C31" s="9" t="s">
        <v>29</v>
      </c>
      <c r="D31" s="15">
        <v>4440</v>
      </c>
      <c r="E31" s="15"/>
    </row>
    <row r="32" spans="1:5" ht="15.75" thickBot="1" x14ac:dyDescent="0.3">
      <c r="A32" s="3"/>
      <c r="B32" s="4"/>
      <c r="C32" s="9" t="s">
        <v>30</v>
      </c>
      <c r="D32" s="19"/>
      <c r="E32" s="19">
        <v>4440</v>
      </c>
    </row>
    <row r="33" spans="1:5" ht="15.75" thickBot="1" x14ac:dyDescent="0.3">
      <c r="A33" s="3"/>
      <c r="B33" s="4"/>
      <c r="C33" s="9" t="s">
        <v>31</v>
      </c>
      <c r="D33" s="20">
        <v>4440</v>
      </c>
      <c r="E33" s="20">
        <v>4440</v>
      </c>
    </row>
    <row r="34" spans="1:5" ht="15.75" thickTop="1" x14ac:dyDescent="0.25">
      <c r="A34" s="3" t="s">
        <v>1</v>
      </c>
      <c r="B34" s="4" t="s">
        <v>2</v>
      </c>
      <c r="C34" s="17" t="s">
        <v>17</v>
      </c>
      <c r="D34" s="18"/>
      <c r="E34" s="18"/>
    </row>
    <row r="35" spans="1:5" x14ac:dyDescent="0.25">
      <c r="A35" s="3"/>
      <c r="B35" s="4"/>
      <c r="C35" s="9" t="s">
        <v>32</v>
      </c>
      <c r="D35" s="15">
        <v>449.55</v>
      </c>
      <c r="E35" s="15"/>
    </row>
    <row r="36" spans="1:5" ht="15.75" thickBot="1" x14ac:dyDescent="0.3">
      <c r="A36" s="3"/>
      <c r="B36" s="4"/>
      <c r="C36" s="9" t="s">
        <v>33</v>
      </c>
      <c r="D36" s="19"/>
      <c r="E36" s="19">
        <v>449.55</v>
      </c>
    </row>
    <row r="37" spans="1:5" ht="15.75" thickBot="1" x14ac:dyDescent="0.3">
      <c r="A37" s="3"/>
      <c r="B37" s="4"/>
      <c r="C37" s="9" t="s">
        <v>34</v>
      </c>
      <c r="D37" s="20">
        <v>449.55</v>
      </c>
      <c r="E37" s="20">
        <v>449.55</v>
      </c>
    </row>
    <row r="38" spans="1:5" ht="15.75" thickTop="1" x14ac:dyDescent="0.25">
      <c r="A38" s="3" t="s">
        <v>1</v>
      </c>
      <c r="B38" s="4" t="s">
        <v>2</v>
      </c>
      <c r="C38" s="17" t="s">
        <v>17</v>
      </c>
      <c r="D38" s="18"/>
      <c r="E38" s="18"/>
    </row>
    <row r="39" spans="1:5" x14ac:dyDescent="0.25">
      <c r="A39" s="3"/>
      <c r="B39" s="4"/>
      <c r="C39" s="9" t="s">
        <v>35</v>
      </c>
      <c r="D39" s="15">
        <v>310.8</v>
      </c>
      <c r="E39" s="15"/>
    </row>
    <row r="40" spans="1:5" ht="15.75" thickBot="1" x14ac:dyDescent="0.3">
      <c r="A40" s="3"/>
      <c r="B40" s="4"/>
      <c r="C40" s="9" t="s">
        <v>27</v>
      </c>
      <c r="D40" s="19"/>
      <c r="E40" s="19">
        <v>310.8</v>
      </c>
    </row>
    <row r="41" spans="1:5" ht="15.75" thickBot="1" x14ac:dyDescent="0.3">
      <c r="A41" s="3"/>
      <c r="B41" s="4"/>
      <c r="C41" s="9" t="s">
        <v>36</v>
      </c>
      <c r="D41" s="20">
        <v>310.8</v>
      </c>
      <c r="E41" s="20">
        <v>310.8</v>
      </c>
    </row>
    <row r="42" spans="1:5" ht="15.75" thickTop="1" x14ac:dyDescent="0.25">
      <c r="A42" s="3" t="s">
        <v>1</v>
      </c>
      <c r="B42" s="4" t="s">
        <v>2</v>
      </c>
      <c r="C42" s="17" t="s">
        <v>17</v>
      </c>
      <c r="D42" s="18"/>
      <c r="E42" s="18"/>
    </row>
    <row r="43" spans="1:5" x14ac:dyDescent="0.25">
      <c r="A43" s="3"/>
      <c r="B43" s="4"/>
      <c r="C43" s="9" t="s">
        <v>37</v>
      </c>
      <c r="D43" s="15">
        <v>1150</v>
      </c>
      <c r="E43" s="15"/>
    </row>
    <row r="44" spans="1:5" ht="15.75" thickBot="1" x14ac:dyDescent="0.3">
      <c r="A44" s="3"/>
      <c r="B44" s="4"/>
      <c r="C44" s="9" t="s">
        <v>38</v>
      </c>
      <c r="D44" s="19"/>
      <c r="E44" s="19">
        <v>1150</v>
      </c>
    </row>
    <row r="45" spans="1:5" ht="15.75" thickBot="1" x14ac:dyDescent="0.3">
      <c r="A45" s="3"/>
      <c r="B45" s="4"/>
      <c r="C45" s="9" t="s">
        <v>39</v>
      </c>
      <c r="D45" s="20">
        <v>1150</v>
      </c>
      <c r="E45" s="20">
        <v>1150</v>
      </c>
    </row>
    <row r="46" spans="1:5" ht="15.75" thickTop="1" x14ac:dyDescent="0.25">
      <c r="A46" s="3" t="s">
        <v>1</v>
      </c>
      <c r="B46" s="4" t="s">
        <v>2</v>
      </c>
      <c r="C46" s="17" t="s">
        <v>17</v>
      </c>
      <c r="D46" s="18"/>
      <c r="E46" s="18"/>
    </row>
    <row r="47" spans="1:5" x14ac:dyDescent="0.25">
      <c r="A47" s="3"/>
      <c r="B47" s="4"/>
      <c r="C47" s="9" t="s">
        <v>40</v>
      </c>
      <c r="D47" s="15">
        <v>3340</v>
      </c>
      <c r="E47" s="15"/>
    </row>
    <row r="48" spans="1:5" x14ac:dyDescent="0.25">
      <c r="A48" s="3"/>
      <c r="B48" s="4"/>
      <c r="C48" s="9" t="s">
        <v>41</v>
      </c>
      <c r="D48" s="15">
        <v>1820</v>
      </c>
      <c r="E48" s="15"/>
    </row>
    <row r="49" spans="1:5" x14ac:dyDescent="0.25">
      <c r="A49" s="3"/>
      <c r="B49" s="4"/>
      <c r="C49" s="9" t="s">
        <v>42</v>
      </c>
      <c r="D49" s="15"/>
      <c r="E49" s="15">
        <v>3340</v>
      </c>
    </row>
    <row r="50" spans="1:5" ht="15.75" thickBot="1" x14ac:dyDescent="0.3">
      <c r="A50" s="3"/>
      <c r="B50" s="4"/>
      <c r="C50" s="9" t="s">
        <v>43</v>
      </c>
      <c r="D50" s="19"/>
      <c r="E50" s="19">
        <v>1820</v>
      </c>
    </row>
    <row r="51" spans="1:5" ht="15.75" thickBot="1" x14ac:dyDescent="0.3">
      <c r="A51" s="3"/>
      <c r="B51" s="4"/>
      <c r="C51" s="9" t="s">
        <v>44</v>
      </c>
      <c r="D51" s="20">
        <f>SUM(D47:D50)</f>
        <v>5160</v>
      </c>
      <c r="E51" s="20">
        <f>SUM(E47:E50)</f>
        <v>5160</v>
      </c>
    </row>
    <row r="52" spans="1:5" ht="15.75" thickTop="1" x14ac:dyDescent="0.25">
      <c r="A52" s="3"/>
      <c r="B52" s="4"/>
      <c r="C52" s="9"/>
      <c r="D52" s="18"/>
      <c r="E52" s="18"/>
    </row>
    <row r="53" spans="1:5" x14ac:dyDescent="0.25">
      <c r="A53" s="3"/>
      <c r="B53" s="4"/>
      <c r="C53" s="9"/>
      <c r="D53" s="15"/>
      <c r="E53" s="15"/>
    </row>
    <row r="54" spans="1:5" x14ac:dyDescent="0.25">
      <c r="A54" s="3"/>
      <c r="B54" s="4"/>
      <c r="C54" s="9"/>
      <c r="D54" s="15"/>
      <c r="E54" s="15"/>
    </row>
    <row r="55" spans="1:5" x14ac:dyDescent="0.25">
      <c r="A55" s="3"/>
      <c r="B55" s="4"/>
      <c r="C55" s="9"/>
      <c r="D55" s="15"/>
      <c r="E55" s="15"/>
    </row>
    <row r="56" spans="1:5" x14ac:dyDescent="0.25">
      <c r="A56" s="3"/>
      <c r="B56" s="4"/>
      <c r="C56" s="9"/>
      <c r="D56" s="15"/>
      <c r="E56" s="15"/>
    </row>
    <row r="57" spans="1:5" x14ac:dyDescent="0.25">
      <c r="A57" s="3"/>
      <c r="B57" s="4"/>
      <c r="C57" s="9"/>
      <c r="D57" s="15"/>
      <c r="E57" s="15"/>
    </row>
    <row r="58" spans="1:5" ht="15.75" thickBot="1" x14ac:dyDescent="0.3">
      <c r="A58" s="5"/>
      <c r="B58" s="6"/>
      <c r="C58" s="11"/>
      <c r="D58" s="16"/>
      <c r="E58" s="16"/>
    </row>
    <row r="59" spans="1:5" ht="15.75" thickTop="1" x14ac:dyDescent="0.25"/>
  </sheetData>
  <mergeCells count="2">
    <mergeCell ref="A1:E1"/>
    <mergeCell ref="A2:E2"/>
  </mergeCells>
  <pageMargins left="0.70866141732283472" right="0.78740157480314965" top="0.78740157480314965" bottom="1.1811023622047245" header="0.31496062992125984" footer="0.31496062992125984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zoomScale="70" zoomScaleNormal="70" workbookViewId="0">
      <selection activeCell="K19" sqref="K19"/>
    </sheetView>
  </sheetViews>
  <sheetFormatPr baseColWidth="10" defaultRowHeight="15" x14ac:dyDescent="0.25"/>
  <cols>
    <col min="1" max="1" width="40.42578125" customWidth="1"/>
    <col min="2" max="2" width="16.85546875" customWidth="1"/>
    <col min="3" max="4" width="17" customWidth="1"/>
    <col min="5" max="5" width="17.42578125" customWidth="1"/>
    <col min="6" max="6" width="16.7109375" customWidth="1"/>
    <col min="7" max="7" width="17.140625" customWidth="1"/>
    <col min="8" max="8" width="16.85546875" customWidth="1"/>
    <col min="9" max="9" width="17.42578125" customWidth="1"/>
    <col min="10" max="10" width="16.85546875" customWidth="1"/>
    <col min="11" max="11" width="16.7109375" customWidth="1"/>
  </cols>
  <sheetData>
    <row r="1" spans="1:11" ht="22.5" customHeight="1" thickTop="1" x14ac:dyDescent="0.25">
      <c r="A1" s="27"/>
      <c r="B1" s="40" t="s">
        <v>47</v>
      </c>
      <c r="C1" s="40"/>
      <c r="D1" s="40" t="s">
        <v>48</v>
      </c>
      <c r="E1" s="40"/>
      <c r="F1" s="40" t="s">
        <v>49</v>
      </c>
      <c r="G1" s="40"/>
      <c r="H1" s="40" t="s">
        <v>50</v>
      </c>
      <c r="I1" s="40"/>
      <c r="J1" s="40" t="s">
        <v>51</v>
      </c>
      <c r="K1" s="40"/>
    </row>
    <row r="2" spans="1:11" ht="15.75" thickBot="1" x14ac:dyDescent="0.3">
      <c r="A2" s="38" t="s">
        <v>52</v>
      </c>
      <c r="B2" s="38" t="s">
        <v>53</v>
      </c>
      <c r="C2" s="38" t="s">
        <v>54</v>
      </c>
      <c r="D2" s="39" t="s">
        <v>55</v>
      </c>
      <c r="E2" s="38" t="s">
        <v>54</v>
      </c>
      <c r="F2" s="38" t="s">
        <v>55</v>
      </c>
      <c r="G2" s="38" t="s">
        <v>54</v>
      </c>
      <c r="H2" s="38" t="s">
        <v>56</v>
      </c>
      <c r="I2" s="38" t="s">
        <v>57</v>
      </c>
      <c r="J2" s="38" t="s">
        <v>58</v>
      </c>
      <c r="K2" s="38" t="s">
        <v>59</v>
      </c>
    </row>
    <row r="3" spans="1:11" ht="15.75" thickTop="1" x14ac:dyDescent="0.25">
      <c r="A3" s="27" t="s">
        <v>60</v>
      </c>
      <c r="B3" s="28">
        <v>8880</v>
      </c>
      <c r="C3" s="28"/>
      <c r="D3" s="28"/>
      <c r="E3" s="28"/>
      <c r="F3" s="28">
        <v>8880</v>
      </c>
      <c r="G3" s="28"/>
      <c r="H3" s="28"/>
      <c r="I3" s="28"/>
      <c r="J3" s="28">
        <v>8880</v>
      </c>
      <c r="K3" s="28"/>
    </row>
    <row r="4" spans="1:11" x14ac:dyDescent="0.25">
      <c r="A4" s="29" t="s">
        <v>61</v>
      </c>
      <c r="B4" s="30">
        <v>16650</v>
      </c>
      <c r="C4" s="30"/>
      <c r="D4" s="30"/>
      <c r="E4" s="30"/>
      <c r="F4" s="30">
        <v>16650</v>
      </c>
      <c r="G4" s="30"/>
      <c r="H4" s="30"/>
      <c r="I4" s="30"/>
      <c r="J4" s="30">
        <v>16650</v>
      </c>
      <c r="K4" s="30"/>
    </row>
    <row r="5" spans="1:11" x14ac:dyDescent="0.25">
      <c r="A5" s="29" t="s">
        <v>62</v>
      </c>
      <c r="B5" s="30">
        <v>66600</v>
      </c>
      <c r="C5" s="30"/>
      <c r="D5" s="30"/>
      <c r="E5" s="30"/>
      <c r="F5" s="30">
        <v>66600</v>
      </c>
      <c r="G5" s="30"/>
      <c r="H5" s="30">
        <v>66600</v>
      </c>
      <c r="I5" s="30">
        <v>59000</v>
      </c>
      <c r="J5" s="30">
        <v>59000</v>
      </c>
      <c r="K5" s="30"/>
    </row>
    <row r="6" spans="1:11" x14ac:dyDescent="0.25">
      <c r="A6" s="29" t="s">
        <v>63</v>
      </c>
      <c r="B6" s="30">
        <v>13320</v>
      </c>
      <c r="C6" s="30"/>
      <c r="D6" s="30"/>
      <c r="E6" s="30"/>
      <c r="F6" s="30">
        <v>13320</v>
      </c>
      <c r="G6" s="30"/>
      <c r="H6" s="30"/>
      <c r="I6" s="30"/>
      <c r="J6" s="30">
        <v>13320</v>
      </c>
      <c r="K6" s="30"/>
    </row>
    <row r="7" spans="1:11" x14ac:dyDescent="0.25">
      <c r="A7" s="29" t="s">
        <v>64</v>
      </c>
      <c r="B7" s="30">
        <v>10000</v>
      </c>
      <c r="C7" s="30"/>
      <c r="D7" s="30"/>
      <c r="E7" s="30"/>
      <c r="F7" s="30">
        <v>10000</v>
      </c>
      <c r="G7" s="30"/>
      <c r="H7" s="30"/>
      <c r="I7" s="30"/>
      <c r="J7" s="30">
        <v>10000</v>
      </c>
      <c r="K7" s="30"/>
    </row>
    <row r="8" spans="1:11" x14ac:dyDescent="0.25">
      <c r="A8" s="29" t="s">
        <v>65</v>
      </c>
      <c r="B8" s="30">
        <v>8214</v>
      </c>
      <c r="C8" s="30"/>
      <c r="D8" s="30"/>
      <c r="E8" s="30"/>
      <c r="F8" s="30">
        <v>8214</v>
      </c>
      <c r="G8" s="30"/>
      <c r="H8" s="30"/>
      <c r="I8" s="30"/>
      <c r="J8" s="30">
        <v>8214</v>
      </c>
      <c r="K8" s="30"/>
    </row>
    <row r="9" spans="1:11" x14ac:dyDescent="0.25">
      <c r="A9" s="29" t="s">
        <v>66</v>
      </c>
      <c r="B9" s="30">
        <v>49950</v>
      </c>
      <c r="C9" s="30"/>
      <c r="D9" s="30"/>
      <c r="E9" s="30"/>
      <c r="F9" s="30">
        <v>49950</v>
      </c>
      <c r="G9" s="30"/>
      <c r="H9" s="30">
        <v>49950</v>
      </c>
      <c r="I9" s="30"/>
      <c r="J9" s="30"/>
      <c r="K9" s="30"/>
    </row>
    <row r="10" spans="1:11" x14ac:dyDescent="0.25">
      <c r="A10" s="29" t="s">
        <v>67</v>
      </c>
      <c r="B10" s="30"/>
      <c r="C10" s="30">
        <v>13320</v>
      </c>
      <c r="D10" s="30"/>
      <c r="E10" s="30"/>
      <c r="F10" s="30"/>
      <c r="G10" s="30">
        <v>13320</v>
      </c>
      <c r="H10" s="30"/>
      <c r="I10" s="30"/>
      <c r="J10" s="30"/>
      <c r="K10" s="30">
        <v>13320</v>
      </c>
    </row>
    <row r="11" spans="1:11" x14ac:dyDescent="0.25">
      <c r="A11" s="29" t="s">
        <v>68</v>
      </c>
      <c r="B11" s="30">
        <v>2420</v>
      </c>
      <c r="C11" s="30"/>
      <c r="D11" s="30"/>
      <c r="E11" s="30"/>
      <c r="F11" s="30">
        <v>2420</v>
      </c>
      <c r="G11" s="30"/>
      <c r="H11" s="30">
        <v>2420</v>
      </c>
      <c r="I11" s="30"/>
      <c r="J11" s="30"/>
      <c r="K11" s="30"/>
    </row>
    <row r="12" spans="1:11" x14ac:dyDescent="0.25">
      <c r="A12" s="29" t="s">
        <v>69</v>
      </c>
      <c r="B12" s="30">
        <v>6660</v>
      </c>
      <c r="C12" s="30"/>
      <c r="D12" s="30"/>
      <c r="E12" s="30"/>
      <c r="F12" s="30">
        <v>6660</v>
      </c>
      <c r="G12" s="30"/>
      <c r="H12" s="30"/>
      <c r="I12" s="30"/>
      <c r="J12" s="30">
        <v>6660</v>
      </c>
      <c r="K12" s="30"/>
    </row>
    <row r="13" spans="1:11" x14ac:dyDescent="0.25">
      <c r="A13" s="29" t="s">
        <v>70</v>
      </c>
      <c r="B13" s="30">
        <v>2220</v>
      </c>
      <c r="C13" s="30"/>
      <c r="D13" s="30"/>
      <c r="E13" s="30">
        <v>1820</v>
      </c>
      <c r="F13" s="30">
        <f>B13-E13</f>
        <v>400</v>
      </c>
      <c r="G13" s="30"/>
      <c r="H13" s="30"/>
      <c r="I13" s="30"/>
      <c r="J13" s="30">
        <v>400</v>
      </c>
      <c r="K13" s="30"/>
    </row>
    <row r="14" spans="1:11" x14ac:dyDescent="0.25">
      <c r="A14" s="29" t="s">
        <v>71</v>
      </c>
      <c r="B14" s="30">
        <v>216450</v>
      </c>
      <c r="C14" s="30"/>
      <c r="D14" s="30"/>
      <c r="E14" s="30"/>
      <c r="F14" s="30">
        <v>216450</v>
      </c>
      <c r="G14" s="30"/>
      <c r="H14" s="30"/>
      <c r="I14" s="30"/>
      <c r="J14" s="30">
        <v>216450</v>
      </c>
      <c r="K14" s="30"/>
    </row>
    <row r="15" spans="1:11" x14ac:dyDescent="0.25">
      <c r="A15" s="29" t="s">
        <v>72</v>
      </c>
      <c r="B15" s="30">
        <v>1396</v>
      </c>
      <c r="C15" s="30"/>
      <c r="D15" s="30">
        <v>487.01</v>
      </c>
      <c r="E15" s="30"/>
      <c r="F15" s="30">
        <f>B15+D15</f>
        <v>1883.01</v>
      </c>
      <c r="G15" s="30"/>
      <c r="H15" s="30">
        <v>1883.01</v>
      </c>
      <c r="I15" s="30"/>
      <c r="J15" s="30"/>
      <c r="K15" s="30"/>
    </row>
    <row r="16" spans="1:11" x14ac:dyDescent="0.25">
      <c r="A16" s="29" t="s">
        <v>73</v>
      </c>
      <c r="B16" s="30">
        <v>44400</v>
      </c>
      <c r="C16" s="30"/>
      <c r="D16" s="30"/>
      <c r="E16" s="30"/>
      <c r="F16" s="30">
        <v>44400</v>
      </c>
      <c r="G16" s="30"/>
      <c r="H16" s="30">
        <v>44400</v>
      </c>
      <c r="I16" s="30"/>
      <c r="J16" s="30"/>
      <c r="K16" s="30"/>
    </row>
    <row r="17" spans="1:11" x14ac:dyDescent="0.25">
      <c r="A17" s="29" t="s">
        <v>74</v>
      </c>
      <c r="B17" s="30">
        <v>28860</v>
      </c>
      <c r="C17" s="30"/>
      <c r="D17" s="30"/>
      <c r="E17" s="30"/>
      <c r="F17" s="30">
        <v>28860</v>
      </c>
      <c r="G17" s="30"/>
      <c r="H17" s="30">
        <v>28860</v>
      </c>
      <c r="I17" s="30"/>
      <c r="J17" s="30"/>
      <c r="K17" s="30"/>
    </row>
    <row r="18" spans="1:11" x14ac:dyDescent="0.25">
      <c r="A18" s="29" t="s">
        <v>75</v>
      </c>
      <c r="B18" s="30">
        <v>8325</v>
      </c>
      <c r="C18" s="30"/>
      <c r="D18" s="30"/>
      <c r="E18" s="30"/>
      <c r="F18" s="30">
        <v>8325</v>
      </c>
      <c r="G18" s="30"/>
      <c r="H18" s="30"/>
      <c r="I18" s="30"/>
      <c r="J18" s="30">
        <v>8325</v>
      </c>
      <c r="K18" s="30"/>
    </row>
    <row r="19" spans="1:11" x14ac:dyDescent="0.25">
      <c r="A19" s="29" t="s">
        <v>76</v>
      </c>
      <c r="B19" s="30">
        <v>2109</v>
      </c>
      <c r="C19" s="30"/>
      <c r="D19" s="30"/>
      <c r="E19" s="30"/>
      <c r="F19" s="30">
        <v>2109</v>
      </c>
      <c r="G19" s="30"/>
      <c r="H19" s="30">
        <v>2109</v>
      </c>
      <c r="I19" s="30"/>
      <c r="J19" s="30"/>
      <c r="K19" s="30"/>
    </row>
    <row r="20" spans="1:11" x14ac:dyDescent="0.25">
      <c r="A20" s="29" t="s">
        <v>77</v>
      </c>
      <c r="B20" s="30">
        <v>10249.700000000001</v>
      </c>
      <c r="C20" s="30"/>
      <c r="D20" s="30">
        <v>1150</v>
      </c>
      <c r="E20" s="30"/>
      <c r="F20" s="30">
        <f>B20+D20</f>
        <v>11399.7</v>
      </c>
      <c r="G20" s="30"/>
      <c r="H20" s="30">
        <v>11399.7</v>
      </c>
      <c r="I20" s="30"/>
      <c r="J20" s="30"/>
      <c r="K20" s="30"/>
    </row>
    <row r="21" spans="1:11" x14ac:dyDescent="0.25">
      <c r="A21" s="29" t="s">
        <v>78</v>
      </c>
      <c r="B21" s="30"/>
      <c r="C21" s="30">
        <v>5550</v>
      </c>
      <c r="D21" s="30"/>
      <c r="E21" s="30"/>
      <c r="F21" s="30"/>
      <c r="G21" s="30">
        <v>5550</v>
      </c>
      <c r="H21" s="30"/>
      <c r="I21" s="30"/>
      <c r="J21" s="30"/>
      <c r="K21" s="30">
        <v>5550</v>
      </c>
    </row>
    <row r="22" spans="1:11" x14ac:dyDescent="0.25">
      <c r="A22" s="29" t="s">
        <v>79</v>
      </c>
      <c r="B22" s="30"/>
      <c r="C22" s="30">
        <v>223554</v>
      </c>
      <c r="D22" s="30"/>
      <c r="E22" s="30"/>
      <c r="F22" s="30"/>
      <c r="G22" s="30">
        <v>223554</v>
      </c>
      <c r="H22" s="30"/>
      <c r="I22" s="30">
        <v>223554</v>
      </c>
      <c r="J22" s="30"/>
      <c r="K22" s="30"/>
    </row>
    <row r="23" spans="1:11" x14ac:dyDescent="0.25">
      <c r="A23" s="29" t="s">
        <v>80</v>
      </c>
      <c r="B23" s="30">
        <v>3330</v>
      </c>
      <c r="C23" s="30"/>
      <c r="D23" s="30"/>
      <c r="E23" s="30"/>
      <c r="F23" s="30">
        <v>3330</v>
      </c>
      <c r="G23" s="30"/>
      <c r="H23" s="30">
        <v>3330</v>
      </c>
      <c r="I23" s="30"/>
      <c r="J23" s="30"/>
      <c r="K23" s="30"/>
    </row>
    <row r="24" spans="1:11" x14ac:dyDescent="0.25">
      <c r="A24" s="29" t="s">
        <v>81</v>
      </c>
      <c r="B24" s="30">
        <v>3885</v>
      </c>
      <c r="C24" s="30"/>
      <c r="D24" s="30"/>
      <c r="E24" s="30"/>
      <c r="F24" s="30">
        <v>3885</v>
      </c>
      <c r="G24" s="30"/>
      <c r="H24" s="30">
        <v>3885</v>
      </c>
      <c r="I24" s="30"/>
      <c r="J24" s="30"/>
      <c r="K24" s="30"/>
    </row>
    <row r="25" spans="1:11" x14ac:dyDescent="0.25">
      <c r="A25" s="29" t="s">
        <v>82</v>
      </c>
      <c r="B25" s="30">
        <v>2886</v>
      </c>
      <c r="C25" s="30"/>
      <c r="D25" s="30"/>
      <c r="E25" s="30"/>
      <c r="F25" s="30">
        <v>2886</v>
      </c>
      <c r="G25" s="30"/>
      <c r="H25" s="30">
        <v>2886</v>
      </c>
      <c r="I25" s="30"/>
      <c r="J25" s="30"/>
      <c r="K25" s="30"/>
    </row>
    <row r="26" spans="1:11" x14ac:dyDescent="0.25">
      <c r="A26" s="29" t="s">
        <v>83</v>
      </c>
      <c r="B26" s="30"/>
      <c r="C26" s="30">
        <v>2220</v>
      </c>
      <c r="D26" s="30"/>
      <c r="E26" s="30"/>
      <c r="F26" s="30"/>
      <c r="G26" s="30">
        <v>2220</v>
      </c>
      <c r="H26" s="30"/>
      <c r="I26" s="30"/>
      <c r="J26" s="30"/>
      <c r="K26" s="30">
        <v>2220</v>
      </c>
    </row>
    <row r="27" spans="1:11" x14ac:dyDescent="0.25">
      <c r="A27" s="29" t="s">
        <v>84</v>
      </c>
      <c r="B27" s="30"/>
      <c r="C27" s="30">
        <v>7770</v>
      </c>
      <c r="D27" s="30"/>
      <c r="E27" s="30"/>
      <c r="F27" s="30"/>
      <c r="G27" s="30">
        <v>7770</v>
      </c>
      <c r="H27" s="30"/>
      <c r="I27" s="30">
        <v>7770</v>
      </c>
      <c r="J27" s="30"/>
      <c r="K27" s="30"/>
    </row>
    <row r="28" spans="1:11" x14ac:dyDescent="0.25">
      <c r="A28" s="29" t="s">
        <v>85</v>
      </c>
      <c r="B28" s="30"/>
      <c r="C28" s="30">
        <v>1776</v>
      </c>
      <c r="D28" s="30"/>
      <c r="E28" s="30"/>
      <c r="F28" s="30"/>
      <c r="G28" s="30">
        <v>1776</v>
      </c>
      <c r="H28" s="30"/>
      <c r="I28" s="30"/>
      <c r="J28" s="30"/>
      <c r="K28" s="30">
        <v>1776</v>
      </c>
    </row>
    <row r="29" spans="1:11" x14ac:dyDescent="0.25">
      <c r="A29" s="29" t="s">
        <v>86</v>
      </c>
      <c r="B29" s="30"/>
      <c r="C29" s="30">
        <v>4440</v>
      </c>
      <c r="D29" s="30"/>
      <c r="E29" s="30"/>
      <c r="F29" s="30"/>
      <c r="G29" s="30">
        <v>4440</v>
      </c>
      <c r="H29" s="30"/>
      <c r="I29" s="30"/>
      <c r="J29" s="30"/>
      <c r="K29" s="30">
        <v>4440</v>
      </c>
    </row>
    <row r="30" spans="1:11" x14ac:dyDescent="0.25">
      <c r="A30" s="29" t="s">
        <v>87</v>
      </c>
      <c r="B30" s="30">
        <v>1554</v>
      </c>
      <c r="C30" s="30"/>
      <c r="D30" s="30"/>
      <c r="E30" s="30"/>
      <c r="F30" s="30">
        <v>1554</v>
      </c>
      <c r="G30" s="30"/>
      <c r="H30" s="30">
        <v>1554</v>
      </c>
      <c r="I30" s="30"/>
      <c r="J30" s="30"/>
      <c r="K30" s="30"/>
    </row>
    <row r="31" spans="1:11" x14ac:dyDescent="0.25">
      <c r="A31" s="29" t="s">
        <v>88</v>
      </c>
      <c r="B31" s="30">
        <v>1887</v>
      </c>
      <c r="C31" s="30"/>
      <c r="D31" s="30"/>
      <c r="E31" s="30"/>
      <c r="F31" s="30">
        <v>1887</v>
      </c>
      <c r="G31" s="30"/>
      <c r="H31" s="30">
        <v>1887</v>
      </c>
      <c r="I31" s="30"/>
      <c r="J31" s="30"/>
      <c r="K31" s="30"/>
    </row>
    <row r="32" spans="1:11" x14ac:dyDescent="0.25">
      <c r="A32" s="29" t="s">
        <v>89</v>
      </c>
      <c r="B32" s="30">
        <v>5550</v>
      </c>
      <c r="C32" s="30"/>
      <c r="D32" s="30"/>
      <c r="E32" s="30">
        <v>4440</v>
      </c>
      <c r="F32" s="30">
        <f t="shared" ref="F32:F33" si="0">B32-E32</f>
        <v>1110</v>
      </c>
      <c r="G32" s="30"/>
      <c r="H32" s="30"/>
      <c r="I32" s="30"/>
      <c r="J32" s="30">
        <v>1110</v>
      </c>
      <c r="K32" s="30"/>
    </row>
    <row r="33" spans="1:11" x14ac:dyDescent="0.25">
      <c r="A33" s="29" t="s">
        <v>90</v>
      </c>
      <c r="B33" s="30">
        <v>4440</v>
      </c>
      <c r="C33" s="30"/>
      <c r="D33" s="30"/>
      <c r="E33" s="30">
        <v>3340</v>
      </c>
      <c r="F33" s="30">
        <f t="shared" si="0"/>
        <v>1100</v>
      </c>
      <c r="G33" s="30"/>
      <c r="H33" s="30"/>
      <c r="I33" s="30"/>
      <c r="J33" s="30">
        <v>1100</v>
      </c>
      <c r="K33" s="30"/>
    </row>
    <row r="34" spans="1:11" x14ac:dyDescent="0.25">
      <c r="A34" s="29" t="s">
        <v>91</v>
      </c>
      <c r="B34" s="30"/>
      <c r="C34" s="30">
        <v>1499</v>
      </c>
      <c r="D34" s="30"/>
      <c r="E34" s="30"/>
      <c r="F34" s="30"/>
      <c r="G34" s="30">
        <v>1499</v>
      </c>
      <c r="H34" s="30"/>
      <c r="I34" s="30">
        <v>1499</v>
      </c>
      <c r="J34" s="30"/>
      <c r="K34" s="30"/>
    </row>
    <row r="35" spans="1:11" x14ac:dyDescent="0.25">
      <c r="A35" s="29" t="s">
        <v>92</v>
      </c>
      <c r="B35" s="30"/>
      <c r="C35" s="30">
        <v>8880</v>
      </c>
      <c r="D35" s="30"/>
      <c r="E35" s="30"/>
      <c r="F35" s="30"/>
      <c r="G35" s="30">
        <v>8880</v>
      </c>
      <c r="H35" s="30"/>
      <c r="I35" s="30"/>
      <c r="J35" s="30"/>
      <c r="K35" s="30">
        <v>8880</v>
      </c>
    </row>
    <row r="36" spans="1:11" x14ac:dyDescent="0.25">
      <c r="A36" s="29" t="s">
        <v>93</v>
      </c>
      <c r="B36" s="30">
        <v>6650</v>
      </c>
      <c r="C36" s="30"/>
      <c r="D36" s="30"/>
      <c r="E36" s="30"/>
      <c r="F36" s="30">
        <v>6650</v>
      </c>
      <c r="G36" s="30"/>
      <c r="H36" s="30"/>
      <c r="I36" s="30"/>
      <c r="J36" s="30">
        <v>6650</v>
      </c>
      <c r="K36" s="30"/>
    </row>
    <row r="37" spans="1:11" x14ac:dyDescent="0.25">
      <c r="A37" s="29" t="s">
        <v>94</v>
      </c>
      <c r="B37" s="30"/>
      <c r="C37" s="30">
        <v>128938.35</v>
      </c>
      <c r="D37" s="30"/>
      <c r="E37" s="30"/>
      <c r="F37" s="30"/>
      <c r="G37" s="30">
        <v>128938.35</v>
      </c>
      <c r="H37" s="30"/>
      <c r="I37" s="30"/>
      <c r="J37" s="30"/>
      <c r="K37" s="30">
        <v>128938.35</v>
      </c>
    </row>
    <row r="38" spans="1:11" x14ac:dyDescent="0.25">
      <c r="A38" s="29" t="s">
        <v>95</v>
      </c>
      <c r="B38" s="30"/>
      <c r="C38" s="30">
        <v>128938.35</v>
      </c>
      <c r="D38" s="30"/>
      <c r="E38" s="30"/>
      <c r="F38" s="30"/>
      <c r="G38" s="30">
        <v>128938.35</v>
      </c>
      <c r="H38" s="30"/>
      <c r="I38" s="30"/>
      <c r="J38" s="30"/>
      <c r="K38" s="30">
        <v>128938.35</v>
      </c>
    </row>
    <row r="39" spans="1:11" x14ac:dyDescent="0.25">
      <c r="A39" s="29" t="s">
        <v>96</v>
      </c>
      <c r="B39" s="30"/>
      <c r="C39" s="30"/>
      <c r="D39" s="30">
        <v>1598.4</v>
      </c>
      <c r="E39" s="30"/>
      <c r="F39" s="30">
        <v>1598.4</v>
      </c>
      <c r="G39" s="30"/>
      <c r="H39" s="30">
        <v>1598.4</v>
      </c>
      <c r="I39" s="30"/>
      <c r="J39" s="30"/>
      <c r="K39" s="30"/>
    </row>
    <row r="40" spans="1:11" x14ac:dyDescent="0.25">
      <c r="A40" s="29" t="s">
        <v>97</v>
      </c>
      <c r="B40" s="30"/>
      <c r="C40" s="30"/>
      <c r="D40" s="30">
        <v>1065.5999999999999</v>
      </c>
      <c r="E40" s="30"/>
      <c r="F40" s="30">
        <v>1065.5999999999999</v>
      </c>
      <c r="G40" s="30"/>
      <c r="H40" s="30">
        <v>1065.5999999999999</v>
      </c>
      <c r="I40" s="30"/>
      <c r="J40" s="30"/>
      <c r="K40" s="30"/>
    </row>
    <row r="41" spans="1:11" x14ac:dyDescent="0.25">
      <c r="A41" s="29" t="s">
        <v>98</v>
      </c>
      <c r="B41" s="30"/>
      <c r="C41" s="30"/>
      <c r="D41" s="30">
        <v>666.6</v>
      </c>
      <c r="E41" s="30"/>
      <c r="F41" s="30">
        <v>666.6</v>
      </c>
      <c r="G41" s="30"/>
      <c r="H41" s="30">
        <v>666.6</v>
      </c>
      <c r="I41" s="30"/>
      <c r="J41" s="30"/>
      <c r="K41" s="30"/>
    </row>
    <row r="42" spans="1:11" x14ac:dyDescent="0.25">
      <c r="A42" s="29" t="s">
        <v>99</v>
      </c>
      <c r="B42" s="30"/>
      <c r="C42" s="30"/>
      <c r="D42" s="30">
        <v>2666.4</v>
      </c>
      <c r="E42" s="30"/>
      <c r="F42" s="30">
        <v>2666.4</v>
      </c>
      <c r="G42" s="30"/>
      <c r="H42" s="30">
        <v>2666.4</v>
      </c>
      <c r="I42" s="30"/>
      <c r="J42" s="30"/>
      <c r="K42" s="30"/>
    </row>
    <row r="43" spans="1:11" x14ac:dyDescent="0.25">
      <c r="A43" s="29" t="s">
        <v>100</v>
      </c>
      <c r="B43" s="30"/>
      <c r="C43" s="30"/>
      <c r="D43" s="30">
        <v>4545.45</v>
      </c>
      <c r="E43" s="30"/>
      <c r="F43" s="30">
        <v>4545.45</v>
      </c>
      <c r="G43" s="30"/>
      <c r="H43" s="30">
        <v>4545.45</v>
      </c>
      <c r="I43" s="30"/>
      <c r="J43" s="30"/>
      <c r="K43" s="30"/>
    </row>
    <row r="44" spans="1:11" x14ac:dyDescent="0.25">
      <c r="A44" s="29" t="s">
        <v>101</v>
      </c>
      <c r="B44" s="30"/>
      <c r="C44" s="30"/>
      <c r="D44" s="30">
        <v>3030.3</v>
      </c>
      <c r="E44" s="30"/>
      <c r="F44" s="30">
        <v>3030.3</v>
      </c>
      <c r="G44" s="30"/>
      <c r="H44" s="30">
        <v>3030.3</v>
      </c>
      <c r="I44" s="30"/>
      <c r="J44" s="30"/>
      <c r="K44" s="30"/>
    </row>
    <row r="45" spans="1:11" x14ac:dyDescent="0.25">
      <c r="A45" s="29" t="s">
        <v>102</v>
      </c>
      <c r="B45" s="30"/>
      <c r="C45" s="30"/>
      <c r="D45" s="30"/>
      <c r="E45" s="30">
        <v>2664</v>
      </c>
      <c r="F45" s="30"/>
      <c r="G45" s="30">
        <v>2664</v>
      </c>
      <c r="H45" s="30"/>
      <c r="I45" s="30"/>
      <c r="J45" s="30"/>
      <c r="K45" s="30">
        <v>2664</v>
      </c>
    </row>
    <row r="46" spans="1:11" x14ac:dyDescent="0.25">
      <c r="A46" s="29" t="s">
        <v>103</v>
      </c>
      <c r="B46" s="30"/>
      <c r="C46" s="30"/>
      <c r="D46" s="30"/>
      <c r="E46" s="30">
        <v>3333</v>
      </c>
      <c r="F46" s="30"/>
      <c r="G46" s="30">
        <v>3333</v>
      </c>
      <c r="H46" s="30"/>
      <c r="I46" s="30"/>
      <c r="J46" s="30"/>
      <c r="K46" s="30">
        <v>3333</v>
      </c>
    </row>
    <row r="47" spans="1:11" x14ac:dyDescent="0.25">
      <c r="A47" s="29" t="s">
        <v>104</v>
      </c>
      <c r="B47" s="30"/>
      <c r="C47" s="30"/>
      <c r="D47" s="30"/>
      <c r="E47" s="30">
        <v>7575.75</v>
      </c>
      <c r="F47" s="30"/>
      <c r="G47" s="30">
        <v>7575.75</v>
      </c>
      <c r="H47" s="30"/>
      <c r="I47" s="30"/>
      <c r="J47" s="30"/>
      <c r="K47" s="30">
        <v>7575.75</v>
      </c>
    </row>
    <row r="48" spans="1:11" x14ac:dyDescent="0.25">
      <c r="A48" s="29" t="s">
        <v>105</v>
      </c>
      <c r="B48" s="30"/>
      <c r="C48" s="30"/>
      <c r="D48" s="30">
        <v>1642.8</v>
      </c>
      <c r="E48" s="30"/>
      <c r="F48" s="30">
        <v>1642.8</v>
      </c>
      <c r="G48" s="30"/>
      <c r="H48" s="30">
        <v>1642.8</v>
      </c>
      <c r="I48" s="30"/>
      <c r="J48" s="30"/>
      <c r="K48" s="30"/>
    </row>
    <row r="49" spans="1:11" x14ac:dyDescent="0.25">
      <c r="A49" s="29" t="s">
        <v>106</v>
      </c>
      <c r="B49" s="30"/>
      <c r="C49" s="30"/>
      <c r="D49" s="30">
        <v>266</v>
      </c>
      <c r="E49" s="30"/>
      <c r="F49" s="30">
        <v>266</v>
      </c>
      <c r="G49" s="30"/>
      <c r="H49" s="30">
        <v>266</v>
      </c>
      <c r="I49" s="30"/>
      <c r="J49" s="30"/>
      <c r="K49" s="30"/>
    </row>
    <row r="50" spans="1:11" x14ac:dyDescent="0.25">
      <c r="A50" s="29" t="s">
        <v>107</v>
      </c>
      <c r="B50" s="30"/>
      <c r="C50" s="30"/>
      <c r="D50" s="30">
        <v>1064</v>
      </c>
      <c r="E50" s="30"/>
      <c r="F50" s="30">
        <v>1064</v>
      </c>
      <c r="G50" s="30"/>
      <c r="H50" s="30">
        <v>1064</v>
      </c>
      <c r="I50" s="30"/>
      <c r="J50" s="30"/>
      <c r="K50" s="30"/>
    </row>
    <row r="51" spans="1:11" x14ac:dyDescent="0.25">
      <c r="A51" s="29" t="s">
        <v>108</v>
      </c>
      <c r="B51" s="30"/>
      <c r="C51" s="30"/>
      <c r="D51" s="30"/>
      <c r="E51" s="30">
        <v>1642.8</v>
      </c>
      <c r="F51" s="30"/>
      <c r="G51" s="30">
        <v>1642.8</v>
      </c>
      <c r="H51" s="30"/>
      <c r="I51" s="30"/>
      <c r="J51" s="30"/>
      <c r="K51" s="30">
        <v>1642.8</v>
      </c>
    </row>
    <row r="52" spans="1:11" x14ac:dyDescent="0.25">
      <c r="A52" s="29" t="s">
        <v>109</v>
      </c>
      <c r="B52" s="30"/>
      <c r="C52" s="30"/>
      <c r="D52" s="30"/>
      <c r="E52" s="30">
        <v>1330</v>
      </c>
      <c r="F52" s="30"/>
      <c r="G52" s="30">
        <v>1330</v>
      </c>
      <c r="H52" s="30"/>
      <c r="I52" s="30"/>
      <c r="J52" s="30"/>
      <c r="K52" s="30">
        <v>1330</v>
      </c>
    </row>
    <row r="53" spans="1:11" x14ac:dyDescent="0.25">
      <c r="A53" s="29" t="s">
        <v>110</v>
      </c>
      <c r="B53" s="30"/>
      <c r="C53" s="30"/>
      <c r="D53" s="30"/>
      <c r="E53" s="30">
        <v>797.81</v>
      </c>
      <c r="F53" s="30"/>
      <c r="G53" s="30">
        <v>797.81</v>
      </c>
      <c r="H53" s="30"/>
      <c r="I53" s="30"/>
      <c r="J53" s="30"/>
      <c r="K53" s="30">
        <v>797.81</v>
      </c>
    </row>
    <row r="54" spans="1:11" x14ac:dyDescent="0.25">
      <c r="A54" s="29" t="s">
        <v>89</v>
      </c>
      <c r="B54" s="30"/>
      <c r="C54" s="30"/>
      <c r="D54" s="30">
        <v>4440</v>
      </c>
      <c r="E54" s="30"/>
      <c r="F54" s="30">
        <v>4440</v>
      </c>
      <c r="G54" s="30"/>
      <c r="H54" s="30">
        <v>4440</v>
      </c>
      <c r="I54" s="30"/>
      <c r="J54" s="30"/>
      <c r="K54" s="30"/>
    </row>
    <row r="55" spans="1:11" x14ac:dyDescent="0.25">
      <c r="A55" s="29" t="s">
        <v>111</v>
      </c>
      <c r="B55" s="30"/>
      <c r="C55" s="30"/>
      <c r="D55" s="30">
        <v>449.55</v>
      </c>
      <c r="E55" s="30"/>
      <c r="F55" s="30">
        <v>449.55</v>
      </c>
      <c r="G55" s="30"/>
      <c r="H55" s="30">
        <v>449.55</v>
      </c>
      <c r="I55" s="30"/>
      <c r="J55" s="30"/>
      <c r="K55" s="30"/>
    </row>
    <row r="56" spans="1:11" x14ac:dyDescent="0.25">
      <c r="A56" s="29" t="s">
        <v>112</v>
      </c>
      <c r="B56" s="30"/>
      <c r="C56" s="30"/>
      <c r="D56" s="30"/>
      <c r="E56" s="30">
        <v>449.55</v>
      </c>
      <c r="F56" s="30"/>
      <c r="G56" s="30">
        <v>449.55</v>
      </c>
      <c r="H56" s="30"/>
      <c r="I56" s="30"/>
      <c r="J56" s="30"/>
      <c r="K56" s="30">
        <v>449.55</v>
      </c>
    </row>
    <row r="57" spans="1:11" x14ac:dyDescent="0.25">
      <c r="A57" s="29" t="s">
        <v>113</v>
      </c>
      <c r="B57" s="30"/>
      <c r="C57" s="30"/>
      <c r="D57" s="30">
        <v>310.8</v>
      </c>
      <c r="E57" s="30"/>
      <c r="F57" s="30">
        <v>310.8</v>
      </c>
      <c r="G57" s="30"/>
      <c r="H57" s="30">
        <v>310.8</v>
      </c>
      <c r="I57" s="30"/>
      <c r="J57" s="30"/>
      <c r="K57" s="30"/>
    </row>
    <row r="58" spans="1:11" x14ac:dyDescent="0.25">
      <c r="A58" s="29" t="s">
        <v>114</v>
      </c>
      <c r="B58" s="30"/>
      <c r="C58" s="30"/>
      <c r="D58" s="30"/>
      <c r="E58" s="30">
        <v>1150</v>
      </c>
      <c r="F58" s="30"/>
      <c r="G58" s="30">
        <v>1150</v>
      </c>
      <c r="H58" s="30"/>
      <c r="I58" s="30"/>
      <c r="J58" s="30"/>
      <c r="K58" s="30">
        <v>1150</v>
      </c>
    </row>
    <row r="59" spans="1:11" x14ac:dyDescent="0.25">
      <c r="A59" s="29" t="s">
        <v>115</v>
      </c>
      <c r="B59" s="30"/>
      <c r="C59" s="30"/>
      <c r="D59" s="30">
        <v>3340</v>
      </c>
      <c r="E59" s="30"/>
      <c r="F59" s="30">
        <v>3340</v>
      </c>
      <c r="G59" s="30"/>
      <c r="H59" s="30">
        <v>3340</v>
      </c>
      <c r="I59" s="30"/>
      <c r="J59" s="30"/>
      <c r="K59" s="30"/>
    </row>
    <row r="60" spans="1:11" x14ac:dyDescent="0.25">
      <c r="A60" s="31" t="s">
        <v>116</v>
      </c>
      <c r="B60" s="30"/>
      <c r="C60" s="30"/>
      <c r="D60" s="30">
        <v>1820</v>
      </c>
      <c r="E60" s="30"/>
      <c r="F60" s="30">
        <v>1820</v>
      </c>
      <c r="G60" s="30"/>
      <c r="H60" s="30">
        <v>1820</v>
      </c>
      <c r="I60" s="30"/>
      <c r="J60" s="30"/>
      <c r="K60" s="30"/>
    </row>
    <row r="61" spans="1:11" x14ac:dyDescent="0.25">
      <c r="A61" s="32" t="s">
        <v>117</v>
      </c>
      <c r="B61" s="30"/>
      <c r="C61" s="30"/>
      <c r="D61" s="30"/>
      <c r="E61" s="30"/>
      <c r="F61" s="30"/>
      <c r="G61" s="30"/>
      <c r="H61" s="30">
        <v>43753.39</v>
      </c>
      <c r="I61" s="30"/>
      <c r="J61" s="30"/>
      <c r="K61" s="30"/>
    </row>
    <row r="62" spans="1:11" x14ac:dyDescent="0.25">
      <c r="A62" s="32" t="s">
        <v>118</v>
      </c>
      <c r="B62" s="30"/>
      <c r="C62" s="30"/>
      <c r="D62" s="30"/>
      <c r="E62" s="30"/>
      <c r="F62" s="30"/>
      <c r="G62" s="30"/>
      <c r="H62" s="30"/>
      <c r="I62" s="30"/>
      <c r="J62" s="30"/>
      <c r="K62" s="30">
        <v>2187.67</v>
      </c>
    </row>
    <row r="63" spans="1:11" ht="15.75" thickBot="1" x14ac:dyDescent="0.3">
      <c r="A63" s="33" t="s">
        <v>119</v>
      </c>
      <c r="B63" s="34"/>
      <c r="C63" s="34"/>
      <c r="D63" s="34"/>
      <c r="E63" s="34"/>
      <c r="F63" s="34"/>
      <c r="G63" s="34"/>
      <c r="H63" s="34"/>
      <c r="I63" s="34"/>
      <c r="J63" s="34"/>
      <c r="K63" s="34">
        <v>41565.72</v>
      </c>
    </row>
    <row r="64" spans="1:11" ht="15.75" thickBot="1" x14ac:dyDescent="0.3">
      <c r="A64" s="33" t="s">
        <v>120</v>
      </c>
      <c r="B64" s="35">
        <f t="shared" ref="B64:K64" si="1">SUM(B3:B63)</f>
        <v>526885.69999999995</v>
      </c>
      <c r="C64" s="35">
        <f t="shared" si="1"/>
        <v>526885.69999999995</v>
      </c>
      <c r="D64" s="35">
        <f t="shared" si="1"/>
        <v>28542.909999999996</v>
      </c>
      <c r="E64" s="35">
        <f t="shared" si="1"/>
        <v>28542.91</v>
      </c>
      <c r="F64" s="35">
        <f t="shared" si="1"/>
        <v>545828.6100000001</v>
      </c>
      <c r="G64" s="35">
        <f t="shared" si="1"/>
        <v>545828.6100000001</v>
      </c>
      <c r="H64" s="35">
        <f t="shared" si="1"/>
        <v>291823</v>
      </c>
      <c r="I64" s="35">
        <f t="shared" si="1"/>
        <v>291823</v>
      </c>
      <c r="J64" s="35">
        <f t="shared" si="1"/>
        <v>356759</v>
      </c>
      <c r="K64" s="35">
        <f t="shared" si="1"/>
        <v>356759</v>
      </c>
    </row>
    <row r="65" spans="1:11" ht="15.75" thickTop="1" x14ac:dyDescent="0.25">
      <c r="A65" s="10"/>
      <c r="B65" s="36"/>
      <c r="C65" s="36"/>
      <c r="D65" s="36"/>
      <c r="E65" s="36"/>
      <c r="F65" s="36"/>
      <c r="G65" s="36"/>
      <c r="H65" s="36"/>
      <c r="I65" s="36"/>
      <c r="J65" s="36"/>
      <c r="K65" s="8"/>
    </row>
    <row r="66" spans="1:11" ht="15.75" thickBot="1" x14ac:dyDescent="0.3">
      <c r="A66" s="12"/>
      <c r="B66" s="37"/>
      <c r="C66" s="37"/>
      <c r="D66" s="37"/>
      <c r="E66" s="37"/>
      <c r="F66" s="12"/>
      <c r="G66" s="12"/>
      <c r="H66" s="37"/>
      <c r="I66" s="37"/>
      <c r="J66" s="37"/>
      <c r="K66" s="37"/>
    </row>
    <row r="67" spans="1:11" ht="15.75" thickTop="1" x14ac:dyDescent="0.25"/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>
      <selection activeCell="E54" sqref="E54"/>
    </sheetView>
  </sheetViews>
  <sheetFormatPr baseColWidth="10" defaultRowHeight="15" x14ac:dyDescent="0.25"/>
  <cols>
    <col min="1" max="1" width="4.140625" customWidth="1"/>
    <col min="2" max="2" width="42.85546875" customWidth="1"/>
    <col min="3" max="3" width="17.140625" customWidth="1"/>
    <col min="4" max="5" width="17.42578125" customWidth="1"/>
  </cols>
  <sheetData>
    <row r="1" spans="1:5" ht="28.5" customHeight="1" thickTop="1" x14ac:dyDescent="0.25">
      <c r="A1" s="21" t="s">
        <v>121</v>
      </c>
      <c r="B1" s="22"/>
      <c r="C1" s="22"/>
      <c r="D1" s="22"/>
      <c r="E1" s="23"/>
    </row>
    <row r="2" spans="1:5" ht="15.75" thickBot="1" x14ac:dyDescent="0.3">
      <c r="A2" s="24" t="s">
        <v>122</v>
      </c>
      <c r="B2" s="25"/>
      <c r="C2" s="25"/>
      <c r="D2" s="25"/>
      <c r="E2" s="26"/>
    </row>
    <row r="3" spans="1:5" ht="15.75" thickTop="1" x14ac:dyDescent="0.25">
      <c r="A3" s="27"/>
      <c r="B3" s="7" t="s">
        <v>45</v>
      </c>
      <c r="C3" s="36"/>
      <c r="D3" s="36"/>
      <c r="E3" s="36"/>
    </row>
    <row r="4" spans="1:5" x14ac:dyDescent="0.25">
      <c r="A4" s="29"/>
      <c r="B4" s="9" t="s">
        <v>123</v>
      </c>
      <c r="C4" s="41"/>
      <c r="D4" s="41"/>
      <c r="E4" s="41">
        <v>223554</v>
      </c>
    </row>
    <row r="5" spans="1:5" ht="15.75" thickBot="1" x14ac:dyDescent="0.3">
      <c r="A5" s="29"/>
      <c r="B5" s="9" t="s">
        <v>124</v>
      </c>
      <c r="C5" s="41"/>
      <c r="D5" s="41"/>
      <c r="E5" s="42">
        <v>3330</v>
      </c>
    </row>
    <row r="6" spans="1:5" x14ac:dyDescent="0.25">
      <c r="A6" s="29"/>
      <c r="B6" s="9" t="s">
        <v>125</v>
      </c>
      <c r="C6" s="41"/>
      <c r="D6" s="41"/>
      <c r="E6" s="43">
        <f>E4-E5</f>
        <v>220224</v>
      </c>
    </row>
    <row r="7" spans="1:5" x14ac:dyDescent="0.25">
      <c r="A7" s="29"/>
      <c r="B7" s="9" t="s">
        <v>126</v>
      </c>
      <c r="C7" s="41"/>
      <c r="D7" s="41"/>
      <c r="E7" s="41"/>
    </row>
    <row r="8" spans="1:5" x14ac:dyDescent="0.25">
      <c r="A8" s="29"/>
      <c r="B8" s="9" t="s">
        <v>127</v>
      </c>
      <c r="C8" s="41"/>
      <c r="D8" s="41">
        <v>66600</v>
      </c>
      <c r="E8" s="41"/>
    </row>
    <row r="9" spans="1:5" x14ac:dyDescent="0.25">
      <c r="A9" s="29"/>
      <c r="B9" s="9" t="s">
        <v>46</v>
      </c>
      <c r="C9" s="44">
        <v>49950</v>
      </c>
      <c r="D9" s="41"/>
      <c r="E9" s="41"/>
    </row>
    <row r="10" spans="1:5" ht="15.75" thickBot="1" x14ac:dyDescent="0.3">
      <c r="A10" s="29"/>
      <c r="B10" s="9" t="s">
        <v>68</v>
      </c>
      <c r="C10" s="42">
        <v>2420</v>
      </c>
      <c r="D10" s="41"/>
      <c r="E10" s="41"/>
    </row>
    <row r="11" spans="1:5" x14ac:dyDescent="0.25">
      <c r="A11" s="29"/>
      <c r="B11" s="9" t="s">
        <v>128</v>
      </c>
      <c r="C11" s="43">
        <f>SUM(C9:C10)</f>
        <v>52370</v>
      </c>
      <c r="D11" s="41"/>
      <c r="E11" s="41"/>
    </row>
    <row r="12" spans="1:5" ht="15.75" thickBot="1" x14ac:dyDescent="0.3">
      <c r="A12" s="29"/>
      <c r="B12" s="9" t="s">
        <v>129</v>
      </c>
      <c r="C12" s="42">
        <v>1499</v>
      </c>
      <c r="D12" s="41"/>
      <c r="E12" s="41"/>
    </row>
    <row r="13" spans="1:5" ht="15.75" thickBot="1" x14ac:dyDescent="0.3">
      <c r="A13" s="29"/>
      <c r="B13" s="9" t="s">
        <v>130</v>
      </c>
      <c r="C13" s="43"/>
      <c r="D13" s="44">
        <f>C11-C12</f>
        <v>50871</v>
      </c>
      <c r="E13" s="41"/>
    </row>
    <row r="14" spans="1:5" x14ac:dyDescent="0.25">
      <c r="A14" s="29"/>
      <c r="B14" s="9" t="s">
        <v>131</v>
      </c>
      <c r="C14" s="41"/>
      <c r="D14" s="45">
        <f>D8+D13</f>
        <v>117471</v>
      </c>
      <c r="E14" s="41"/>
    </row>
    <row r="15" spans="1:5" ht="15.75" thickBot="1" x14ac:dyDescent="0.3">
      <c r="A15" s="29"/>
      <c r="B15" s="9" t="s">
        <v>132</v>
      </c>
      <c r="C15" s="41"/>
      <c r="D15" s="42">
        <v>59000</v>
      </c>
      <c r="E15" s="42">
        <f>D14-D15</f>
        <v>58471</v>
      </c>
    </row>
    <row r="16" spans="1:5" x14ac:dyDescent="0.25">
      <c r="A16" s="29"/>
      <c r="B16" s="9" t="s">
        <v>133</v>
      </c>
      <c r="C16" s="41"/>
      <c r="D16" s="43"/>
      <c r="E16" s="43">
        <f>E6-E15</f>
        <v>161753</v>
      </c>
    </row>
    <row r="17" spans="1:5" x14ac:dyDescent="0.25">
      <c r="A17" s="29"/>
      <c r="B17" s="9" t="s">
        <v>134</v>
      </c>
      <c r="C17" s="41"/>
      <c r="D17" s="41"/>
      <c r="E17" s="41"/>
    </row>
    <row r="18" spans="1:5" x14ac:dyDescent="0.25">
      <c r="A18" s="29"/>
      <c r="B18" s="9" t="s">
        <v>135</v>
      </c>
      <c r="C18" s="41"/>
      <c r="D18" s="41"/>
      <c r="E18" s="41"/>
    </row>
    <row r="19" spans="1:5" x14ac:dyDescent="0.25">
      <c r="A19" s="29"/>
      <c r="B19" s="9" t="s">
        <v>136</v>
      </c>
      <c r="C19" s="41">
        <v>44400</v>
      </c>
      <c r="D19" s="41"/>
      <c r="E19" s="41"/>
    </row>
    <row r="20" spans="1:5" x14ac:dyDescent="0.25">
      <c r="A20" s="29"/>
      <c r="B20" s="9" t="s">
        <v>76</v>
      </c>
      <c r="C20" s="41">
        <v>2109</v>
      </c>
      <c r="D20" s="41"/>
      <c r="E20" s="41"/>
    </row>
    <row r="21" spans="1:5" x14ac:dyDescent="0.25">
      <c r="A21" s="29"/>
      <c r="B21" s="9" t="s">
        <v>137</v>
      </c>
      <c r="C21" s="41">
        <v>11399.7</v>
      </c>
      <c r="D21" s="41"/>
      <c r="E21" s="41"/>
    </row>
    <row r="22" spans="1:5" x14ac:dyDescent="0.25">
      <c r="A22" s="29"/>
      <c r="B22" s="9" t="s">
        <v>138</v>
      </c>
      <c r="C22" s="41">
        <v>3885</v>
      </c>
      <c r="D22" s="41"/>
      <c r="E22" s="41"/>
    </row>
    <row r="23" spans="1:5" x14ac:dyDescent="0.25">
      <c r="A23" s="29"/>
      <c r="B23" s="9" t="s">
        <v>87</v>
      </c>
      <c r="C23" s="41">
        <v>1554</v>
      </c>
      <c r="D23" s="41"/>
      <c r="E23" s="41"/>
    </row>
    <row r="24" spans="1:5" x14ac:dyDescent="0.25">
      <c r="A24" s="29"/>
      <c r="B24" s="9" t="s">
        <v>139</v>
      </c>
      <c r="C24" s="41">
        <v>1598.4</v>
      </c>
      <c r="D24" s="41"/>
      <c r="E24" s="41"/>
    </row>
    <row r="25" spans="1:5" x14ac:dyDescent="0.25">
      <c r="A25" s="29"/>
      <c r="B25" s="9" t="s">
        <v>140</v>
      </c>
      <c r="C25" s="41">
        <v>6666.6</v>
      </c>
      <c r="D25" s="41"/>
      <c r="E25" s="41"/>
    </row>
    <row r="26" spans="1:5" x14ac:dyDescent="0.25">
      <c r="A26" s="29"/>
      <c r="B26" s="9" t="s">
        <v>141</v>
      </c>
      <c r="C26" s="41">
        <v>4545.45</v>
      </c>
      <c r="D26" s="41"/>
      <c r="E26" s="41"/>
    </row>
    <row r="27" spans="1:5" x14ac:dyDescent="0.25">
      <c r="A27" s="29"/>
      <c r="B27" s="9" t="s">
        <v>142</v>
      </c>
      <c r="C27" s="41">
        <v>266</v>
      </c>
      <c r="D27" s="41"/>
      <c r="E27" s="41"/>
    </row>
    <row r="28" spans="1:5" ht="15.75" thickBot="1" x14ac:dyDescent="0.3">
      <c r="A28" s="29"/>
      <c r="B28" s="9" t="s">
        <v>143</v>
      </c>
      <c r="C28" s="42">
        <v>3340</v>
      </c>
      <c r="D28" s="41">
        <f>SUM(C19:C28)</f>
        <v>79764.149999999994</v>
      </c>
      <c r="E28" s="41"/>
    </row>
    <row r="29" spans="1:5" x14ac:dyDescent="0.25">
      <c r="A29" s="29"/>
      <c r="B29" s="9" t="s">
        <v>144</v>
      </c>
      <c r="C29" s="43"/>
      <c r="D29" s="41"/>
      <c r="E29" s="41"/>
    </row>
    <row r="30" spans="1:5" x14ac:dyDescent="0.25">
      <c r="A30" s="29"/>
      <c r="B30" s="9" t="s">
        <v>145</v>
      </c>
      <c r="C30" s="41">
        <v>28860</v>
      </c>
      <c r="D30" s="41"/>
      <c r="E30" s="41"/>
    </row>
    <row r="31" spans="1:5" x14ac:dyDescent="0.25">
      <c r="A31" s="29"/>
      <c r="B31" s="9" t="s">
        <v>72</v>
      </c>
      <c r="C31" s="41">
        <v>1883.01</v>
      </c>
      <c r="D31" s="41"/>
      <c r="E31" s="41"/>
    </row>
    <row r="32" spans="1:5" x14ac:dyDescent="0.25">
      <c r="A32" s="29"/>
      <c r="B32" s="9" t="s">
        <v>146</v>
      </c>
      <c r="C32" s="41">
        <v>2886</v>
      </c>
      <c r="D32" s="41"/>
      <c r="E32" s="41"/>
    </row>
    <row r="33" spans="1:5" x14ac:dyDescent="0.25">
      <c r="A33" s="29"/>
      <c r="B33" s="9" t="s">
        <v>147</v>
      </c>
      <c r="C33" s="41">
        <v>1887</v>
      </c>
      <c r="D33" s="41"/>
      <c r="E33" s="41"/>
    </row>
    <row r="34" spans="1:5" x14ac:dyDescent="0.25">
      <c r="A34" s="29"/>
      <c r="B34" s="9" t="s">
        <v>148</v>
      </c>
      <c r="C34" s="41">
        <v>4400</v>
      </c>
      <c r="D34" s="41"/>
      <c r="E34" s="41"/>
    </row>
    <row r="35" spans="1:5" x14ac:dyDescent="0.25">
      <c r="A35" s="29"/>
      <c r="B35" s="9" t="s">
        <v>149</v>
      </c>
      <c r="C35" s="41">
        <v>1065.5999999999999</v>
      </c>
      <c r="D35" s="41"/>
      <c r="E35" s="41"/>
    </row>
    <row r="36" spans="1:5" x14ac:dyDescent="0.25">
      <c r="A36" s="29"/>
      <c r="B36" s="9" t="s">
        <v>150</v>
      </c>
      <c r="C36" s="41">
        <v>3030.3</v>
      </c>
      <c r="D36" s="41"/>
      <c r="E36" s="41"/>
    </row>
    <row r="37" spans="1:5" x14ac:dyDescent="0.25">
      <c r="A37" s="29"/>
      <c r="B37" s="9" t="s">
        <v>151</v>
      </c>
      <c r="C37" s="41">
        <v>1642.8</v>
      </c>
      <c r="D37" s="41"/>
      <c r="E37" s="41"/>
    </row>
    <row r="38" spans="1:5" x14ac:dyDescent="0.25">
      <c r="A38" s="29"/>
      <c r="B38" s="9" t="s">
        <v>152</v>
      </c>
      <c r="C38" s="41">
        <v>1064</v>
      </c>
      <c r="D38" s="41"/>
      <c r="E38" s="41"/>
    </row>
    <row r="39" spans="1:5" x14ac:dyDescent="0.25">
      <c r="A39" s="29"/>
      <c r="B39" s="9" t="s">
        <v>153</v>
      </c>
      <c r="C39" s="41">
        <v>4440</v>
      </c>
      <c r="D39" s="41"/>
      <c r="E39" s="41"/>
    </row>
    <row r="40" spans="1:5" x14ac:dyDescent="0.25">
      <c r="A40" s="29"/>
      <c r="B40" s="9" t="s">
        <v>111</v>
      </c>
      <c r="C40" s="41">
        <v>449.55</v>
      </c>
      <c r="D40" s="41"/>
      <c r="E40" s="41"/>
    </row>
    <row r="41" spans="1:5" ht="15.75" thickBot="1" x14ac:dyDescent="0.3">
      <c r="A41" s="29"/>
      <c r="B41" s="9" t="s">
        <v>154</v>
      </c>
      <c r="C41" s="42">
        <v>1820</v>
      </c>
      <c r="D41" s="42">
        <f>C30+C31+C32+C33+C34+C35+C36+C37+C38+C39+C40+C41</f>
        <v>53428.26</v>
      </c>
      <c r="E41" s="42">
        <f>SUM(D28:D41)</f>
        <v>133192.41</v>
      </c>
    </row>
    <row r="42" spans="1:5" x14ac:dyDescent="0.25">
      <c r="A42" s="29"/>
      <c r="B42" s="9" t="s">
        <v>155</v>
      </c>
      <c r="C42" s="43"/>
      <c r="D42" s="43"/>
      <c r="E42" s="43">
        <f>E16-E41</f>
        <v>28560.589999999997</v>
      </c>
    </row>
    <row r="43" spans="1:5" x14ac:dyDescent="0.25">
      <c r="A43" s="29"/>
      <c r="B43" s="9" t="s">
        <v>156</v>
      </c>
      <c r="C43" s="41"/>
      <c r="D43" s="41"/>
      <c r="E43" s="41"/>
    </row>
    <row r="44" spans="1:5" x14ac:dyDescent="0.25">
      <c r="A44" s="29"/>
      <c r="B44" s="9" t="s">
        <v>157</v>
      </c>
      <c r="C44" s="41"/>
      <c r="D44" s="41"/>
      <c r="E44" s="41"/>
    </row>
    <row r="45" spans="1:5" x14ac:dyDescent="0.25">
      <c r="A45" s="29"/>
      <c r="B45" s="9" t="s">
        <v>158</v>
      </c>
      <c r="C45" s="41"/>
      <c r="D45" s="41">
        <v>7770</v>
      </c>
      <c r="E45" s="41"/>
    </row>
    <row r="46" spans="1:5" x14ac:dyDescent="0.25">
      <c r="A46" s="29"/>
      <c r="B46" s="9" t="s">
        <v>159</v>
      </c>
      <c r="C46" s="41"/>
      <c r="D46" s="41"/>
      <c r="E46" s="41"/>
    </row>
    <row r="47" spans="1:5" ht="15.75" thickBot="1" x14ac:dyDescent="0.3">
      <c r="A47" s="29"/>
      <c r="B47" s="9" t="s">
        <v>113</v>
      </c>
      <c r="C47" s="41"/>
      <c r="D47" s="42">
        <v>310.8</v>
      </c>
      <c r="E47" s="42">
        <f>D45-D47</f>
        <v>7459.2</v>
      </c>
    </row>
    <row r="48" spans="1:5" ht="15.75" thickBot="1" x14ac:dyDescent="0.3">
      <c r="A48" s="29"/>
      <c r="B48" s="9" t="s">
        <v>160</v>
      </c>
      <c r="C48" s="41"/>
      <c r="D48" s="43"/>
      <c r="E48" s="46">
        <f>E42+E47</f>
        <v>36019.789999999994</v>
      </c>
    </row>
    <row r="49" spans="1:5" ht="15.75" thickTop="1" x14ac:dyDescent="0.25">
      <c r="A49" s="29"/>
      <c r="B49" s="48"/>
      <c r="C49" s="41"/>
      <c r="D49" s="41"/>
      <c r="E49" s="43"/>
    </row>
    <row r="50" spans="1:5" x14ac:dyDescent="0.25">
      <c r="A50" s="29"/>
      <c r="B50" s="9"/>
      <c r="C50" s="41"/>
      <c r="D50" s="41"/>
      <c r="E50" s="41"/>
    </row>
    <row r="51" spans="1:5" x14ac:dyDescent="0.25">
      <c r="A51" s="29"/>
      <c r="B51" s="9"/>
      <c r="C51" s="41"/>
      <c r="D51" s="41"/>
      <c r="E51" s="41"/>
    </row>
    <row r="52" spans="1:5" x14ac:dyDescent="0.25">
      <c r="A52" s="29"/>
      <c r="B52" s="9"/>
      <c r="C52" s="41"/>
      <c r="D52" s="41"/>
      <c r="E52" s="41"/>
    </row>
    <row r="53" spans="1:5" x14ac:dyDescent="0.25">
      <c r="A53" s="29"/>
      <c r="B53" s="9"/>
      <c r="C53" s="41"/>
      <c r="D53" s="41"/>
      <c r="E53" s="41"/>
    </row>
    <row r="54" spans="1:5" x14ac:dyDescent="0.25">
      <c r="A54" s="29"/>
      <c r="B54" s="9"/>
      <c r="C54" s="41"/>
      <c r="D54" s="41"/>
      <c r="E54" s="41"/>
    </row>
    <row r="55" spans="1:5" x14ac:dyDescent="0.25">
      <c r="A55" s="29"/>
      <c r="B55" s="9"/>
      <c r="C55" s="41"/>
      <c r="D55" s="41"/>
      <c r="E55" s="41"/>
    </row>
    <row r="56" spans="1:5" x14ac:dyDescent="0.25">
      <c r="A56" s="29"/>
      <c r="B56" s="9"/>
      <c r="C56" s="41"/>
      <c r="D56" s="41"/>
      <c r="E56" s="41"/>
    </row>
    <row r="57" spans="1:5" x14ac:dyDescent="0.25">
      <c r="A57" s="29"/>
      <c r="B57" s="9"/>
      <c r="C57" s="41"/>
      <c r="D57" s="41"/>
      <c r="E57" s="41"/>
    </row>
    <row r="58" spans="1:5" ht="15.75" thickBot="1" x14ac:dyDescent="0.3">
      <c r="A58" s="47"/>
      <c r="B58" s="11"/>
      <c r="C58" s="37"/>
      <c r="D58" s="37"/>
      <c r="E58" s="37"/>
    </row>
    <row r="59" spans="1:5" ht="15.75" thickTop="1" x14ac:dyDescent="0.25"/>
  </sheetData>
  <mergeCells count="2">
    <mergeCell ref="A1:E1"/>
    <mergeCell ref="A2:E2"/>
  </mergeCells>
  <pageMargins left="0.39370078740157483" right="0.19685039370078741" top="0.78740157480314965" bottom="1.1811023622047245" header="0.31496062992125984" footer="0.31496062992125984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>
      <selection activeCell="D59" sqref="D59"/>
    </sheetView>
  </sheetViews>
  <sheetFormatPr baseColWidth="10" defaultRowHeight="15" x14ac:dyDescent="0.25"/>
  <cols>
    <col min="1" max="1" width="4.28515625" customWidth="1"/>
    <col min="2" max="2" width="39.42578125" customWidth="1"/>
    <col min="3" max="3" width="15.85546875" customWidth="1"/>
    <col min="4" max="5" width="16.42578125" customWidth="1"/>
  </cols>
  <sheetData>
    <row r="1" spans="1:5" ht="24" customHeight="1" thickTop="1" x14ac:dyDescent="0.25">
      <c r="A1" s="21" t="s">
        <v>161</v>
      </c>
      <c r="B1" s="22"/>
      <c r="C1" s="22"/>
      <c r="D1" s="22"/>
      <c r="E1" s="23"/>
    </row>
    <row r="2" spans="1:5" ht="15.75" thickBot="1" x14ac:dyDescent="0.3">
      <c r="A2" s="24" t="s">
        <v>162</v>
      </c>
      <c r="B2" s="25"/>
      <c r="C2" s="25"/>
      <c r="D2" s="25"/>
      <c r="E2" s="26"/>
    </row>
    <row r="3" spans="1:5" ht="15.75" thickTop="1" x14ac:dyDescent="0.25">
      <c r="A3" s="1"/>
      <c r="B3" s="49" t="s">
        <v>58</v>
      </c>
      <c r="C3" s="36"/>
      <c r="D3" s="36"/>
      <c r="E3" s="36"/>
    </row>
    <row r="4" spans="1:5" x14ac:dyDescent="0.25">
      <c r="A4" s="3"/>
      <c r="B4" s="50" t="s">
        <v>163</v>
      </c>
      <c r="C4" s="41"/>
      <c r="D4" s="41"/>
      <c r="E4" s="41"/>
    </row>
    <row r="5" spans="1:5" x14ac:dyDescent="0.25">
      <c r="A5" s="3"/>
      <c r="B5" s="50" t="s">
        <v>164</v>
      </c>
      <c r="C5" s="41"/>
      <c r="D5" s="41">
        <v>8880</v>
      </c>
      <c r="E5" s="41"/>
    </row>
    <row r="6" spans="1:5" x14ac:dyDescent="0.25">
      <c r="A6" s="3"/>
      <c r="B6" s="50" t="s">
        <v>61</v>
      </c>
      <c r="C6" s="41"/>
      <c r="D6" s="41">
        <v>16650</v>
      </c>
      <c r="E6" s="41"/>
    </row>
    <row r="7" spans="1:5" x14ac:dyDescent="0.25">
      <c r="A7" s="3"/>
      <c r="B7" s="50" t="s">
        <v>75</v>
      </c>
      <c r="C7" s="41">
        <v>8325</v>
      </c>
      <c r="D7" s="41"/>
      <c r="E7" s="41"/>
    </row>
    <row r="8" spans="1:5" x14ac:dyDescent="0.25">
      <c r="A8" s="3"/>
      <c r="B8" s="50" t="s">
        <v>69</v>
      </c>
      <c r="C8" s="41">
        <v>6660</v>
      </c>
      <c r="D8" s="41"/>
      <c r="E8" s="41"/>
    </row>
    <row r="9" spans="1:5" x14ac:dyDescent="0.25">
      <c r="A9" s="3"/>
      <c r="B9" s="50" t="s">
        <v>165</v>
      </c>
      <c r="C9" s="41">
        <v>1776</v>
      </c>
      <c r="D9" s="41"/>
      <c r="E9" s="41"/>
    </row>
    <row r="10" spans="1:5" ht="15.75" thickBot="1" x14ac:dyDescent="0.3">
      <c r="A10" s="3"/>
      <c r="B10" s="50" t="s">
        <v>166</v>
      </c>
      <c r="C10" s="42">
        <v>449.55</v>
      </c>
      <c r="D10" s="41">
        <f>(C7+C8)-C9-C10</f>
        <v>12759.45</v>
      </c>
      <c r="E10" s="41"/>
    </row>
    <row r="11" spans="1:5" x14ac:dyDescent="0.25">
      <c r="A11" s="3"/>
      <c r="B11" s="50" t="s">
        <v>89</v>
      </c>
      <c r="C11" s="43"/>
      <c r="D11" s="41">
        <v>1110</v>
      </c>
      <c r="E11" s="41"/>
    </row>
    <row r="12" spans="1:5" x14ac:dyDescent="0.25">
      <c r="A12" s="3"/>
      <c r="B12" s="50" t="s">
        <v>62</v>
      </c>
      <c r="C12" s="41"/>
      <c r="D12" s="41">
        <v>59000</v>
      </c>
      <c r="E12" s="41"/>
    </row>
    <row r="13" spans="1:5" x14ac:dyDescent="0.25">
      <c r="A13" s="3"/>
      <c r="B13" s="50" t="s">
        <v>167</v>
      </c>
      <c r="C13" s="41"/>
      <c r="D13" s="41">
        <v>400</v>
      </c>
      <c r="E13" s="41"/>
    </row>
    <row r="14" spans="1:5" ht="15.75" thickBot="1" x14ac:dyDescent="0.3">
      <c r="A14" s="3"/>
      <c r="B14" s="50" t="s">
        <v>90</v>
      </c>
      <c r="C14" s="41"/>
      <c r="D14" s="42">
        <v>1100</v>
      </c>
      <c r="E14" s="41">
        <f>SUM(D5:D14)</f>
        <v>99899.45</v>
      </c>
    </row>
    <row r="15" spans="1:5" x14ac:dyDescent="0.25">
      <c r="A15" s="3"/>
      <c r="B15" s="50" t="s">
        <v>168</v>
      </c>
      <c r="C15" s="41"/>
      <c r="D15" s="43"/>
      <c r="E15" s="41"/>
    </row>
    <row r="16" spans="1:5" x14ac:dyDescent="0.25">
      <c r="A16" s="3"/>
      <c r="B16" s="50" t="s">
        <v>63</v>
      </c>
      <c r="C16" s="41">
        <v>13320</v>
      </c>
      <c r="D16" s="41"/>
      <c r="E16" s="41"/>
    </row>
    <row r="17" spans="1:5" ht="15.75" thickBot="1" x14ac:dyDescent="0.3">
      <c r="A17" s="3"/>
      <c r="B17" s="50" t="s">
        <v>169</v>
      </c>
      <c r="C17" s="42">
        <v>2664</v>
      </c>
      <c r="D17" s="41">
        <f>C16-C17</f>
        <v>10656</v>
      </c>
      <c r="E17" s="41"/>
    </row>
    <row r="18" spans="1:5" x14ac:dyDescent="0.25">
      <c r="A18" s="3"/>
      <c r="B18" s="50" t="s">
        <v>64</v>
      </c>
      <c r="C18" s="43">
        <v>10000</v>
      </c>
      <c r="D18" s="41"/>
      <c r="E18" s="41"/>
    </row>
    <row r="19" spans="1:5" ht="15.75" thickBot="1" x14ac:dyDescent="0.3">
      <c r="A19" s="3"/>
      <c r="B19" s="50" t="s">
        <v>170</v>
      </c>
      <c r="C19" s="42">
        <v>3333</v>
      </c>
      <c r="D19" s="41">
        <f>C18-C19</f>
        <v>6667</v>
      </c>
      <c r="E19" s="41"/>
    </row>
    <row r="20" spans="1:5" x14ac:dyDescent="0.25">
      <c r="A20" s="3"/>
      <c r="B20" s="50" t="s">
        <v>171</v>
      </c>
      <c r="C20" s="43">
        <v>8214</v>
      </c>
      <c r="D20" s="41"/>
      <c r="E20" s="41"/>
    </row>
    <row r="21" spans="1:5" ht="15.75" thickBot="1" x14ac:dyDescent="0.3">
      <c r="A21" s="3"/>
      <c r="B21" s="50" t="s">
        <v>172</v>
      </c>
      <c r="C21" s="42">
        <v>1642.8</v>
      </c>
      <c r="D21" s="41">
        <f>C20-C21</f>
        <v>6571.2</v>
      </c>
      <c r="E21" s="41"/>
    </row>
    <row r="22" spans="1:5" x14ac:dyDescent="0.25">
      <c r="A22" s="3"/>
      <c r="B22" s="50" t="s">
        <v>71</v>
      </c>
      <c r="C22" s="43">
        <v>216450</v>
      </c>
      <c r="D22" s="41"/>
      <c r="E22" s="41"/>
    </row>
    <row r="23" spans="1:5" ht="15.75" thickBot="1" x14ac:dyDescent="0.3">
      <c r="A23" s="3"/>
      <c r="B23" s="50" t="s">
        <v>173</v>
      </c>
      <c r="C23" s="42">
        <v>7575.75</v>
      </c>
      <c r="D23" s="41">
        <f>C22-C23</f>
        <v>208874.25</v>
      </c>
      <c r="E23" s="41"/>
    </row>
    <row r="24" spans="1:5" x14ac:dyDescent="0.25">
      <c r="A24" s="3"/>
      <c r="B24" s="50" t="s">
        <v>93</v>
      </c>
      <c r="C24" s="43">
        <v>6650</v>
      </c>
      <c r="D24" s="41"/>
      <c r="E24" s="41"/>
    </row>
    <row r="25" spans="1:5" ht="15.75" thickBot="1" x14ac:dyDescent="0.3">
      <c r="A25" s="3"/>
      <c r="B25" s="50" t="s">
        <v>174</v>
      </c>
      <c r="C25" s="42">
        <v>1330</v>
      </c>
      <c r="D25" s="42">
        <f>C24-C25</f>
        <v>5320</v>
      </c>
      <c r="E25" s="42">
        <f>SUM(D17:D25)</f>
        <v>238088.45</v>
      </c>
    </row>
    <row r="26" spans="1:5" ht="15.75" thickBot="1" x14ac:dyDescent="0.3">
      <c r="A26" s="3"/>
      <c r="B26" s="50" t="s">
        <v>175</v>
      </c>
      <c r="C26" s="43"/>
      <c r="D26" s="43"/>
      <c r="E26" s="46">
        <f>SUM(E14:E25)</f>
        <v>337987.9</v>
      </c>
    </row>
    <row r="27" spans="1:5" ht="15.75" thickTop="1" x14ac:dyDescent="0.25">
      <c r="A27" s="3"/>
      <c r="B27" s="50" t="s">
        <v>59</v>
      </c>
      <c r="C27" s="41"/>
      <c r="D27" s="41"/>
      <c r="E27" s="43"/>
    </row>
    <row r="28" spans="1:5" x14ac:dyDescent="0.25">
      <c r="A28" s="3"/>
      <c r="B28" s="50" t="s">
        <v>163</v>
      </c>
      <c r="C28" s="41"/>
      <c r="D28" s="41"/>
      <c r="E28" s="41"/>
    </row>
    <row r="29" spans="1:5" x14ac:dyDescent="0.25">
      <c r="A29" s="3"/>
      <c r="B29" s="50" t="s">
        <v>67</v>
      </c>
      <c r="C29" s="41"/>
      <c r="D29" s="41">
        <v>15320</v>
      </c>
      <c r="E29" s="41"/>
    </row>
    <row r="30" spans="1:5" x14ac:dyDescent="0.25">
      <c r="A30" s="3"/>
      <c r="B30" s="50" t="s">
        <v>78</v>
      </c>
      <c r="C30" s="41"/>
      <c r="D30" s="41">
        <v>5550</v>
      </c>
      <c r="E30" s="41"/>
    </row>
    <row r="31" spans="1:5" x14ac:dyDescent="0.25">
      <c r="A31" s="3"/>
      <c r="B31" s="50" t="s">
        <v>176</v>
      </c>
      <c r="C31" s="41"/>
      <c r="D31" s="41">
        <v>2220</v>
      </c>
      <c r="E31" s="41"/>
    </row>
    <row r="32" spans="1:5" x14ac:dyDescent="0.25">
      <c r="A32" s="3"/>
      <c r="B32" s="50" t="s">
        <v>177</v>
      </c>
      <c r="C32" s="41"/>
      <c r="D32" s="41">
        <v>4440</v>
      </c>
      <c r="E32" s="41"/>
    </row>
    <row r="33" spans="1:5" x14ac:dyDescent="0.25">
      <c r="A33" s="3"/>
      <c r="B33" s="50" t="s">
        <v>110</v>
      </c>
      <c r="C33" s="41"/>
      <c r="D33" s="41">
        <v>717.81</v>
      </c>
      <c r="E33" s="41"/>
    </row>
    <row r="34" spans="1:5" ht="15.75" thickBot="1" x14ac:dyDescent="0.3">
      <c r="A34" s="3"/>
      <c r="B34" s="50" t="s">
        <v>178</v>
      </c>
      <c r="C34" s="41"/>
      <c r="D34" s="42">
        <v>1150</v>
      </c>
      <c r="E34" s="41">
        <f>SUM(D29:D34)</f>
        <v>29397.81</v>
      </c>
    </row>
    <row r="35" spans="1:5" x14ac:dyDescent="0.25">
      <c r="A35" s="3"/>
      <c r="B35" s="50" t="s">
        <v>168</v>
      </c>
      <c r="C35" s="41"/>
      <c r="D35" s="43"/>
      <c r="E35" s="41"/>
    </row>
    <row r="36" spans="1:5" ht="15.75" thickBot="1" x14ac:dyDescent="0.3">
      <c r="A36" s="3"/>
      <c r="B36" s="50" t="s">
        <v>92</v>
      </c>
      <c r="C36" s="41"/>
      <c r="D36" s="41"/>
      <c r="E36" s="42">
        <v>8880</v>
      </c>
    </row>
    <row r="37" spans="1:5" x14ac:dyDescent="0.25">
      <c r="A37" s="3"/>
      <c r="B37" s="50" t="s">
        <v>179</v>
      </c>
      <c r="C37" s="41"/>
      <c r="D37" s="41"/>
      <c r="E37" s="43">
        <f>E34+E36</f>
        <v>38277.81</v>
      </c>
    </row>
    <row r="38" spans="1:5" x14ac:dyDescent="0.25">
      <c r="A38" s="3"/>
      <c r="B38" s="50" t="s">
        <v>180</v>
      </c>
      <c r="C38" s="41"/>
      <c r="D38" s="41"/>
      <c r="E38" s="41"/>
    </row>
    <row r="39" spans="1:5" x14ac:dyDescent="0.25">
      <c r="A39" s="3"/>
      <c r="B39" s="50" t="s">
        <v>181</v>
      </c>
      <c r="C39" s="41">
        <v>128938.35</v>
      </c>
      <c r="D39" s="41"/>
      <c r="E39" s="41"/>
    </row>
    <row r="40" spans="1:5" ht="15.75" thickBot="1" x14ac:dyDescent="0.3">
      <c r="A40" s="3"/>
      <c r="B40" s="50" t="s">
        <v>184</v>
      </c>
      <c r="C40" s="42">
        <v>128938.35</v>
      </c>
      <c r="D40" s="41">
        <f>SUM(C39:C40)</f>
        <v>257876.7</v>
      </c>
      <c r="E40" s="41"/>
    </row>
    <row r="41" spans="1:5" x14ac:dyDescent="0.25">
      <c r="A41" s="3"/>
      <c r="B41" s="50" t="s">
        <v>118</v>
      </c>
      <c r="C41" s="43"/>
      <c r="D41" s="41">
        <v>2187.61</v>
      </c>
      <c r="E41" s="41"/>
    </row>
    <row r="42" spans="1:5" ht="15.75" thickBot="1" x14ac:dyDescent="0.3">
      <c r="A42" s="3"/>
      <c r="B42" s="50" t="s">
        <v>182</v>
      </c>
      <c r="C42" s="41"/>
      <c r="D42" s="42">
        <v>41565.72</v>
      </c>
      <c r="E42" s="42">
        <f>SUM(D40:D42)</f>
        <v>301630.03000000003</v>
      </c>
    </row>
    <row r="43" spans="1:5" ht="15.75" thickBot="1" x14ac:dyDescent="0.3">
      <c r="A43" s="3"/>
      <c r="B43" s="50" t="s">
        <v>183</v>
      </c>
      <c r="C43" s="41"/>
      <c r="D43" s="43"/>
      <c r="E43" s="46">
        <f>SUM(E37:E42)</f>
        <v>339907.84000000003</v>
      </c>
    </row>
    <row r="44" spans="1:5" ht="15.75" thickTop="1" x14ac:dyDescent="0.25">
      <c r="A44" s="3"/>
      <c r="B44" s="50"/>
      <c r="C44" s="41"/>
      <c r="D44" s="41"/>
      <c r="E44" s="43"/>
    </row>
    <row r="45" spans="1:5" x14ac:dyDescent="0.25">
      <c r="A45" s="3"/>
      <c r="B45" s="50"/>
      <c r="C45" s="41"/>
      <c r="D45" s="41"/>
      <c r="E45" s="41"/>
    </row>
    <row r="46" spans="1:5" x14ac:dyDescent="0.25">
      <c r="A46" s="3"/>
      <c r="B46" s="50"/>
      <c r="C46" s="41"/>
      <c r="D46" s="41"/>
      <c r="E46" s="41"/>
    </row>
    <row r="47" spans="1:5" x14ac:dyDescent="0.25">
      <c r="A47" s="3"/>
      <c r="B47" s="50"/>
      <c r="C47" s="41"/>
      <c r="D47" s="41"/>
      <c r="E47" s="41"/>
    </row>
    <row r="48" spans="1:5" x14ac:dyDescent="0.25">
      <c r="A48" s="3"/>
      <c r="B48" s="50"/>
      <c r="C48" s="41"/>
      <c r="D48" s="41"/>
      <c r="E48" s="41"/>
    </row>
    <row r="49" spans="1:5" x14ac:dyDescent="0.25">
      <c r="A49" s="3"/>
      <c r="B49" s="50"/>
      <c r="C49" s="41"/>
      <c r="D49" s="41"/>
      <c r="E49" s="41"/>
    </row>
    <row r="50" spans="1:5" x14ac:dyDescent="0.25">
      <c r="A50" s="3"/>
      <c r="B50" s="50"/>
      <c r="C50" s="41"/>
      <c r="D50" s="41"/>
      <c r="E50" s="41"/>
    </row>
    <row r="51" spans="1:5" x14ac:dyDescent="0.25">
      <c r="A51" s="3"/>
      <c r="B51" s="50"/>
      <c r="C51" s="10"/>
      <c r="D51" s="10"/>
      <c r="E51" s="10"/>
    </row>
    <row r="52" spans="1:5" x14ac:dyDescent="0.25">
      <c r="A52" s="3"/>
      <c r="B52" s="50"/>
      <c r="C52" s="10"/>
      <c r="D52" s="10"/>
      <c r="E52" s="10"/>
    </row>
    <row r="53" spans="1:5" x14ac:dyDescent="0.25">
      <c r="A53" s="3"/>
      <c r="B53" s="50"/>
      <c r="C53" s="10"/>
      <c r="D53" s="10"/>
      <c r="E53" s="10"/>
    </row>
    <row r="54" spans="1:5" x14ac:dyDescent="0.25">
      <c r="A54" s="3"/>
      <c r="B54" s="50"/>
      <c r="C54" s="10"/>
      <c r="D54" s="10"/>
      <c r="E54" s="10"/>
    </row>
    <row r="55" spans="1:5" x14ac:dyDescent="0.25">
      <c r="A55" s="3"/>
      <c r="B55" s="50"/>
      <c r="C55" s="10"/>
      <c r="D55" s="10"/>
      <c r="E55" s="10"/>
    </row>
    <row r="56" spans="1:5" x14ac:dyDescent="0.25">
      <c r="A56" s="3"/>
      <c r="B56" s="50"/>
      <c r="C56" s="10"/>
      <c r="D56" s="10"/>
      <c r="E56" s="10"/>
    </row>
    <row r="57" spans="1:5" x14ac:dyDescent="0.25">
      <c r="A57" s="3"/>
      <c r="B57" s="50"/>
      <c r="C57" s="10"/>
      <c r="D57" s="10"/>
      <c r="E57" s="10"/>
    </row>
    <row r="58" spans="1:5" ht="15.75" thickBot="1" x14ac:dyDescent="0.3">
      <c r="A58" s="5"/>
      <c r="B58" s="51"/>
      <c r="C58" s="12"/>
      <c r="D58" s="12"/>
      <c r="E58" s="12"/>
    </row>
    <row r="59" spans="1:5" ht="15.75" thickTop="1" x14ac:dyDescent="0.25"/>
  </sheetData>
  <mergeCells count="2">
    <mergeCell ref="A1:E1"/>
    <mergeCell ref="A2:E2"/>
  </mergeCells>
  <pageMargins left="0.39370078740157483" right="0.39370078740157483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Partidas de ajustes</vt:lpstr>
      <vt:lpstr>Hoja de trabajo</vt:lpstr>
      <vt:lpstr>Estado de resultados</vt:lpstr>
      <vt:lpstr>Balance general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dcterms:created xsi:type="dcterms:W3CDTF">2021-08-13T16:14:34Z</dcterms:created>
  <dcterms:modified xsi:type="dcterms:W3CDTF">2021-08-17T04:17:38Z</dcterms:modified>
</cp:coreProperties>
</file>