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acaj\OneDrive\Escritorio\"/>
    </mc:Choice>
  </mc:AlternateContent>
  <xr:revisionPtr revIDLastSave="0" documentId="13_ncr:1_{F3FA4CA1-4DDD-4947-BA0B-1C52C8402099}" xr6:coauthVersionLast="47" xr6:coauthVersionMax="47" xr10:uidLastSave="{00000000-0000-0000-0000-000000000000}"/>
  <bookViews>
    <workbookView xWindow="-108" yWindow="-108" windowWidth="23256" windowHeight="13176" activeTab="3" xr2:uid="{00000000-000D-0000-FFFF-FFFF00000000}"/>
  </bookViews>
  <sheets>
    <sheet name="Ingreso de datos" sheetId="5" r:id="rId1"/>
    <sheet name="Rec-Fac" sheetId="4" r:id="rId2"/>
    <sheet name="Control de in-eg" sheetId="1" r:id="rId3"/>
    <sheet name="Cuadr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C10" i="5"/>
  <c r="G34" i="4"/>
  <c r="L8" i="1"/>
  <c r="L9" i="1"/>
  <c r="L10" i="1"/>
  <c r="L11" i="1"/>
  <c r="L12" i="1"/>
  <c r="L13" i="1"/>
  <c r="L14" i="1"/>
  <c r="L15" i="1"/>
  <c r="L16" i="1"/>
  <c r="L7" i="1"/>
  <c r="F8" i="1"/>
  <c r="F9" i="1"/>
  <c r="F10" i="1"/>
  <c r="F11" i="1"/>
  <c r="F12" i="1"/>
  <c r="F13" i="1"/>
  <c r="F14" i="1"/>
  <c r="F15" i="1"/>
  <c r="F16" i="1"/>
  <c r="F7" i="1"/>
  <c r="L17" i="1" l="1"/>
  <c r="I25" i="1" s="1"/>
  <c r="F17" i="1"/>
  <c r="I24" i="1" s="1"/>
  <c r="G38" i="4"/>
  <c r="E23" i="4"/>
  <c r="E24" i="4"/>
  <c r="E25" i="4"/>
  <c r="E26" i="4"/>
  <c r="E27" i="4"/>
  <c r="E28" i="4"/>
  <c r="E29" i="4"/>
  <c r="E30" i="4"/>
  <c r="E31" i="4"/>
  <c r="E32" i="4"/>
  <c r="E22" i="4"/>
  <c r="F23" i="4"/>
  <c r="F24" i="4"/>
  <c r="F25" i="4"/>
  <c r="F26" i="4"/>
  <c r="F27" i="4"/>
  <c r="F28" i="4"/>
  <c r="F29" i="4"/>
  <c r="F30" i="4"/>
  <c r="F31" i="4"/>
  <c r="F32" i="4"/>
  <c r="F22" i="4"/>
  <c r="B31" i="4"/>
  <c r="B30" i="4"/>
  <c r="B29" i="4"/>
  <c r="B28" i="4"/>
  <c r="B27" i="4"/>
  <c r="B26" i="4"/>
  <c r="B25" i="4"/>
  <c r="B24" i="4"/>
  <c r="B23" i="4"/>
  <c r="B22" i="4"/>
  <c r="B18" i="4"/>
  <c r="B17" i="4"/>
  <c r="B16" i="4"/>
  <c r="B15" i="4"/>
  <c r="B14" i="4"/>
  <c r="I26" i="1" l="1"/>
  <c r="G32" i="4"/>
  <c r="G31" i="4"/>
  <c r="G30" i="4"/>
  <c r="G29" i="4"/>
  <c r="G28" i="4"/>
  <c r="G27" i="4"/>
  <c r="G26" i="4"/>
  <c r="G25" i="4"/>
  <c r="G24" i="4"/>
  <c r="G23" i="4"/>
  <c r="G22" i="4"/>
  <c r="E6" i="2"/>
  <c r="E7" i="2"/>
  <c r="E9" i="2"/>
  <c r="E10" i="2"/>
  <c r="E11" i="2"/>
  <c r="E12" i="2"/>
  <c r="E13" i="2"/>
  <c r="E14" i="2"/>
  <c r="E15" i="2"/>
  <c r="E5" i="2"/>
  <c r="E16" i="2" l="1"/>
  <c r="G33" i="4"/>
  <c r="G35" i="4" s="1"/>
  <c r="G37" i="4" s="1"/>
  <c r="G39" i="4" s="1"/>
</calcChain>
</file>

<file path=xl/sharedStrings.xml><?xml version="1.0" encoding="utf-8"?>
<sst xmlns="http://schemas.openxmlformats.org/spreadsheetml/2006/main" count="92" uniqueCount="74">
  <si>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</si>
  <si>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</si>
  <si>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</si>
  <si>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</si>
  <si>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</si>
  <si>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</si>
  <si>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</si>
  <si>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</si>
  <si>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</si>
  <si>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</si>
  <si>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</si>
  <si>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</si>
  <si>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</si>
  <si>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</si>
  <si>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</si>
  <si>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</si>
  <si>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</si>
  <si>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Nº de factura</t>
  </si>
  <si>
    <t>Cliente</t>
  </si>
  <si>
    <t>Descripción</t>
  </si>
  <si>
    <t>Unidades</t>
  </si>
  <si>
    <t>Precio Unitario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</si>
  <si>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</si>
  <si>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</si>
  <si>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</si>
  <si>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</si>
  <si>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</si>
  <si>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</si>
  <si>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</si>
  <si>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</si>
  <si>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</si>
  <si>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</si>
  <si>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</si>
  <si>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</si>
  <si>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</si>
  <si>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</si>
  <si>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</si>
  <si>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</si>
  <si>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</si>
  <si>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Antonio Celada</t>
  </si>
  <si>
    <t>1154173-5</t>
  </si>
  <si>
    <t>9 Calle 9-62 zona 2 Solola</t>
  </si>
  <si>
    <t>AntonyCel05@gmail.com</t>
  </si>
  <si>
    <t>Consola Pandora</t>
  </si>
  <si>
    <t xml:space="preserve">Esfigmomanometro digital </t>
  </si>
  <si>
    <t>Joystick arcade</t>
  </si>
  <si>
    <t>Mouse Pad k9 gaming</t>
  </si>
  <si>
    <t>Bocina BT</t>
  </si>
  <si>
    <t>Aparato auditivo</t>
  </si>
  <si>
    <t>Afilador de cuchillo</t>
  </si>
  <si>
    <t>Mini refrigerador</t>
  </si>
  <si>
    <t>Consola SUP 500 juegos</t>
  </si>
  <si>
    <t>Audifonos BT</t>
  </si>
  <si>
    <t>Gadget Zone GT</t>
  </si>
  <si>
    <t>45978534-8</t>
  </si>
  <si>
    <t>07.08.2022</t>
  </si>
  <si>
    <t>Consola retro arcade</t>
  </si>
  <si>
    <t>Barras Led</t>
  </si>
  <si>
    <t>Camara WIFI</t>
  </si>
  <si>
    <t>Generador solar</t>
  </si>
  <si>
    <t>Smartwatch modelo L100</t>
  </si>
  <si>
    <t>Mouse gaming 12000 DPI</t>
  </si>
  <si>
    <t>Termomentro digital</t>
  </si>
  <si>
    <t>Vidrio templado para smartphone</t>
  </si>
  <si>
    <t>Exprimidor de naranjas</t>
  </si>
  <si>
    <t>Consola SUP</t>
  </si>
  <si>
    <t>Vidrios templados para smartphone</t>
  </si>
  <si>
    <t>Controles unicersales para tv</t>
  </si>
  <si>
    <t>TV BOX Aerbes</t>
  </si>
  <si>
    <t>Memoria USB basica 16 GB</t>
  </si>
  <si>
    <t>Audifonos con microfono</t>
  </si>
  <si>
    <t>Juego de cuchillos para cocina</t>
  </si>
  <si>
    <t>Mousepad k9 gaming</t>
  </si>
  <si>
    <t>Molcajete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</si>
</sst>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6" formatCode="_-&quot;Q&quot;* #,##0_-;\-&quot;Q&quot;* #,##0_-;_-&quot;Q&quot;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 applyAlignment="1">
      <alignment horizontal="right" vertical="center"/>
    </xf>
    <xf numFmtId="0" fontId="2" fillId="0" borderId="0" xfId="2"/>
    <xf numFmtId="0" fontId="3" fillId="4" borderId="0" xfId="2" applyFont="1" applyFill="1" applyAlignment="1">
      <alignment vertical="center"/>
    </xf>
    <xf numFmtId="0" fontId="4" fillId="4" borderId="0" xfId="2" applyFont="1" applyFill="1" applyAlignment="1">
      <alignment vertical="center"/>
    </xf>
    <xf numFmtId="0" fontId="5" fillId="4" borderId="0" xfId="2" applyFont="1" applyFill="1" applyAlignment="1">
      <alignment vertical="center"/>
    </xf>
    <xf numFmtId="0" fontId="5" fillId="4" borderId="0" xfId="2" applyFont="1" applyFill="1" applyAlignment="1">
      <alignment horizontal="right" vertical="center"/>
    </xf>
    <xf numFmtId="0" fontId="6" fillId="4" borderId="0" xfId="2" applyFont="1" applyFill="1"/>
    <xf numFmtId="0" fontId="7" fillId="4" borderId="0" xfId="2" applyFont="1" applyFill="1" applyAlignment="1">
      <alignment horizontal="left" vertical="center" wrapText="1"/>
    </xf>
    <xf numFmtId="0" fontId="8" fillId="4" borderId="0" xfId="2" applyFont="1" applyFill="1" applyAlignment="1">
      <alignment horizontal="left" vertical="top"/>
    </xf>
    <xf numFmtId="0" fontId="10" fillId="4" borderId="0" xfId="2" applyFont="1" applyFill="1" applyAlignment="1">
      <alignment horizontal="left" vertical="center"/>
    </xf>
    <xf numFmtId="0" fontId="8" fillId="4" borderId="0" xfId="2" applyFont="1" applyFill="1" applyAlignment="1">
      <alignment horizontal="left" vertical="center"/>
    </xf>
    <xf numFmtId="0" fontId="11" fillId="4" borderId="0" xfId="2" applyFont="1" applyFill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/>
    </xf>
    <xf numFmtId="14" fontId="13" fillId="4" borderId="0" xfId="2" applyNumberFormat="1" applyFont="1" applyFill="1" applyAlignment="1">
      <alignment horizontal="center" vertical="center"/>
    </xf>
    <xf numFmtId="0" fontId="6" fillId="0" borderId="0" xfId="2" applyFont="1"/>
    <xf numFmtId="0" fontId="8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right" vertical="top"/>
    </xf>
    <xf numFmtId="0" fontId="12" fillId="0" borderId="5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7" fillId="3" borderId="0" xfId="2" applyFont="1" applyFill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2" fontId="18" fillId="0" borderId="9" xfId="2" applyNumberFormat="1" applyFont="1" applyBorder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2" fontId="18" fillId="4" borderId="12" xfId="2" applyNumberFormat="1" applyFont="1" applyFill="1" applyBorder="1" applyAlignment="1">
      <alignment horizontal="right" vertical="center"/>
    </xf>
    <xf numFmtId="2" fontId="18" fillId="0" borderId="12" xfId="2" applyNumberFormat="1" applyFont="1" applyBorder="1" applyAlignment="1">
      <alignment horizontal="right" vertical="center"/>
    </xf>
    <xf numFmtId="2" fontId="18" fillId="0" borderId="16" xfId="2" applyNumberFormat="1" applyFont="1" applyBorder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20" fillId="0" borderId="0" xfId="2" applyFont="1" applyAlignment="1">
      <alignment horizontal="right"/>
    </xf>
    <xf numFmtId="0" fontId="21" fillId="0" borderId="17" xfId="2" applyFont="1" applyBorder="1" applyAlignment="1">
      <alignment horizontal="right" vertical="center"/>
    </xf>
    <xf numFmtId="2" fontId="18" fillId="0" borderId="5" xfId="2" applyNumberFormat="1" applyFont="1" applyBorder="1" applyAlignment="1">
      <alignment vertical="center"/>
    </xf>
    <xf numFmtId="2" fontId="18" fillId="0" borderId="0" xfId="2" applyNumberFormat="1" applyFont="1" applyAlignment="1">
      <alignment vertical="center"/>
    </xf>
    <xf numFmtId="0" fontId="21" fillId="0" borderId="0" xfId="2" applyFont="1" applyAlignment="1">
      <alignment horizontal="right" vertical="center"/>
    </xf>
    <xf numFmtId="2" fontId="18" fillId="0" borderId="18" xfId="2" applyNumberFormat="1" applyFont="1" applyBorder="1" applyAlignment="1">
      <alignment vertical="center"/>
    </xf>
    <xf numFmtId="10" fontId="18" fillId="0" borderId="18" xfId="2" applyNumberFormat="1" applyFont="1" applyBorder="1" applyAlignment="1">
      <alignment vertical="center"/>
    </xf>
    <xf numFmtId="10" fontId="18" fillId="0" borderId="0" xfId="2" applyNumberFormat="1" applyFont="1" applyAlignment="1">
      <alignment vertical="center"/>
    </xf>
    <xf numFmtId="0" fontId="21" fillId="0" borderId="19" xfId="2" applyFont="1" applyBorder="1" applyAlignment="1">
      <alignment horizontal="right" vertical="center"/>
    </xf>
    <xf numFmtId="4" fontId="18" fillId="0" borderId="18" xfId="2" applyNumberFormat="1" applyFont="1" applyBorder="1" applyAlignment="1">
      <alignment vertical="center"/>
    </xf>
    <xf numFmtId="4" fontId="18" fillId="0" borderId="0" xfId="2" applyNumberFormat="1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right" vertical="center"/>
    </xf>
    <xf numFmtId="165" fontId="24" fillId="0" borderId="0" xfId="2" applyNumberFormat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3" fillId="0" borderId="0" xfId="2" applyFont="1"/>
    <xf numFmtId="0" fontId="25" fillId="0" borderId="0" xfId="2" applyFont="1" applyAlignment="1">
      <alignment horizontal="center"/>
    </xf>
    <xf numFmtId="0" fontId="6" fillId="3" borderId="0" xfId="2" applyFont="1" applyFill="1"/>
    <xf numFmtId="44" fontId="23" fillId="5" borderId="21" xfId="1" applyFont="1" applyFill="1" applyBorder="1" applyAlignment="1">
      <alignment vertical="center"/>
    </xf>
    <xf numFmtId="0" fontId="12" fillId="0" borderId="0" xfId="2" applyFont="1" applyAlignment="1">
      <alignment horizontal="left" vertical="center"/>
    </xf>
    <xf numFmtId="0" fontId="0" fillId="0" borderId="1" xfId="0" applyBorder="1" applyAlignment="1">
      <alignment horizontal="left"/>
    </xf>
    <xf numFmtId="0" fontId="26" fillId="0" borderId="1" xfId="3" applyBorder="1" applyAlignment="1">
      <alignment horizontal="left"/>
    </xf>
    <xf numFmtId="14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27" fillId="0" borderId="1" xfId="0" applyFont="1" applyBorder="1"/>
    <xf numFmtId="0" fontId="28" fillId="0" borderId="1" xfId="0" applyFont="1" applyBorder="1"/>
    <xf numFmtId="2" fontId="28" fillId="0" borderId="1" xfId="0" applyNumberFormat="1" applyFont="1" applyBorder="1"/>
    <xf numFmtId="0" fontId="30" fillId="0" borderId="0" xfId="0" applyFont="1"/>
    <xf numFmtId="0" fontId="30" fillId="6" borderId="1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7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44" fontId="30" fillId="0" borderId="1" xfId="0" applyNumberFormat="1" applyFont="1" applyBorder="1" applyAlignment="1">
      <alignment horizontal="left" vertical="center"/>
    </xf>
    <xf numFmtId="166" fontId="30" fillId="0" borderId="1" xfId="0" applyNumberFormat="1" applyFont="1" applyBorder="1" applyAlignment="1">
      <alignment horizontal="left" vertical="center"/>
    </xf>
    <xf numFmtId="0" fontId="29" fillId="2" borderId="1" xfId="0" applyFont="1" applyFill="1" applyBorder="1"/>
    <xf numFmtId="0" fontId="30" fillId="0" borderId="1" xfId="0" applyFont="1" applyBorder="1" applyAlignment="1">
      <alignment horizontal="left"/>
    </xf>
    <xf numFmtId="166" fontId="3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25" fillId="0" borderId="0" xfId="2" applyFont="1" applyAlignment="1">
      <alignment horizontal="center"/>
    </xf>
    <xf numFmtId="0" fontId="2" fillId="0" borderId="0" xfId="2"/>
    <xf numFmtId="0" fontId="18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18" fillId="0" borderId="13" xfId="2" applyFont="1" applyBorder="1" applyAlignment="1">
      <alignment horizontal="left" vertical="center"/>
    </xf>
    <xf numFmtId="0" fontId="19" fillId="0" borderId="14" xfId="2" applyFont="1" applyBorder="1"/>
    <xf numFmtId="0" fontId="19" fillId="0" borderId="15" xfId="2" applyFont="1" applyBorder="1"/>
    <xf numFmtId="0" fontId="17" fillId="3" borderId="0" xfId="2" applyFont="1" applyFill="1" applyAlignment="1">
      <alignment horizontal="center" vertical="center"/>
    </xf>
    <xf numFmtId="0" fontId="18" fillId="0" borderId="6" xfId="2" applyFont="1" applyBorder="1" applyAlignment="1">
      <alignment horizontal="left" vertical="center"/>
    </xf>
    <xf numFmtId="0" fontId="19" fillId="0" borderId="7" xfId="2" applyFont="1" applyBorder="1"/>
    <xf numFmtId="0" fontId="19" fillId="0" borderId="8" xfId="2" applyFont="1" applyBorder="1"/>
    <xf numFmtId="0" fontId="18" fillId="4" borderId="10" xfId="2" applyFont="1" applyFill="1" applyBorder="1" applyAlignment="1">
      <alignment horizontal="left" vertical="center"/>
    </xf>
    <xf numFmtId="0" fontId="19" fillId="0" borderId="11" xfId="2" applyFont="1" applyBorder="1"/>
    <xf numFmtId="0" fontId="18" fillId="0" borderId="10" xfId="2" applyFont="1" applyBorder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top"/>
    </xf>
    <xf numFmtId="0" fontId="13" fillId="0" borderId="0" xfId="2" applyFont="1" applyAlignment="1">
      <alignment horizontal="left" vertical="center"/>
    </xf>
    <xf numFmtId="0" fontId="2" fillId="0" borderId="0" xfId="2" applyAlignment="1">
      <alignment horizontal="left"/>
    </xf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 vertical="center"/>
    </xf>
    <xf numFmtId="0" fontId="29" fillId="6" borderId="1" xfId="0" applyFont="1" applyFill="1" applyBorder="1" applyAlignment="1">
      <alignment horizontal="left" vertical="center"/>
    </xf>
    <xf numFmtId="0" fontId="29" fillId="7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27" fillId="0" borderId="1" xfId="0" applyFont="1" applyBorder="1" applyAlignment="1">
      <alignment horizontal="center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1</xdr:row>
      <xdr:rowOff>222069</xdr:rowOff>
    </xdr:from>
    <xdr:to>
      <xdr:col>1</xdr:col>
      <xdr:colOff>631372</xdr:colOff>
      <xdr:row>4</xdr:row>
      <xdr:rowOff>214989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681E42-7CF5-C6A8-1EA7-9F735D0B28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backgroundMark x1="62766" y1="46193" x2="78617" y2="52030"/>
                      <a14:backgroundMark x1="80532" y1="40990" x2="87553" y2="69543"/>
                      <a14:backgroundMark x1="57234" y1="41878" x2="68298" y2="44543"/>
                      <a14:backgroundMark x1="48723" y1="30838" x2="48723" y2="30838"/>
                      <a14:backgroundMark x1="22553" y1="41371" x2="28830" y2="51523"/>
                      <a14:backgroundMark x1="14043" y1="24619" x2="15532" y2="49365"/>
                      <a14:backgroundMark x1="32128" y1="41371" x2="38723" y2="45431"/>
                      <a14:backgroundMark x1="50638" y1="60787" x2="49894" y2="69162"/>
                      <a14:backgroundMark x1="47979" y1="39213" x2="50213" y2="40482"/>
                      <a14:backgroundMark x1="49894" y1="62563" x2="53191" y2="72208"/>
                      <a14:backgroundMark x1="29574" y1="67005" x2="33191" y2="68782"/>
                      <a14:backgroundMark x1="45213" y1="50888" x2="45213" y2="50888"/>
                      <a14:backgroundMark x1="47979" y1="49365" x2="49468" y2="49873"/>
                      <a14:backgroundMark x1="45213" y1="52411" x2="44574" y2="52157"/>
                      <a14:backgroundMark x1="52660" y1="49619" x2="52660" y2="49619"/>
                      <a14:backgroundMark x1="52660" y1="50381" x2="50745" y2="51650"/>
                      <a14:backgroundMark x1="52234" y1="50888" x2="50319" y2="51650"/>
                      <a14:backgroundMark x1="53085" y1="51904" x2="51596" y2="51904"/>
                      <a14:backgroundMark x1="60638" y1="65355" x2="61064" y2="69797"/>
                      <a14:backgroundMark x1="51596" y1="85533" x2="54468" y2="86294"/>
                      <a14:backgroundMark x1="50957" y1="79569" x2="51809" y2="81853"/>
                      <a14:backgroundMark x1="48617" y1="79061" x2="46915" y2="79315"/>
                      <a14:backgroundMark x1="38298" y1="61675" x2="38298" y2="61675"/>
                      <a14:backgroundMark x1="38723" y1="61675" x2="41277" y2="64086"/>
                      <a14:backgroundMark x1="38936" y1="71066" x2="38936" y2="71066"/>
                      <a14:backgroundMark x1="39362" y1="69543" x2="39362" y2="69543"/>
                      <a14:backgroundMark x1="60851" y1="58629" x2="60851" y2="58629"/>
                      <a14:backgroundMark x1="53936" y1="77792" x2="53936" y2="7779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4684" t="37400" r="22342" b="2937"/>
        <a:stretch/>
      </xdr:blipFill>
      <xdr:spPr>
        <a:xfrm>
          <a:off x="108857" y="396240"/>
          <a:ext cx="818606" cy="74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tonyCel0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4"/>
  <sheetViews>
    <sheetView workbookViewId="0">
      <selection activeCell="C19" sqref="C19"/>
    </sheetView>
  </sheetViews>
  <sheetFormatPr baseColWidth="10" defaultRowHeight="14.4" x14ac:dyDescent="0.3"/>
  <cols>
    <col min="3" max="3" width="34.33203125" customWidth="1"/>
    <col min="5" max="5" width="14" bestFit="1" customWidth="1"/>
  </cols>
  <sheetData>
    <row r="4" spans="2:5" x14ac:dyDescent="0.3">
      <c r="B4" s="82" t="s">
        <v>30</v>
      </c>
      <c r="C4" s="82"/>
      <c r="D4" s="82"/>
      <c r="E4" s="82"/>
    </row>
    <row r="5" spans="2:5" x14ac:dyDescent="0.3">
      <c r="B5" s="1" t="s">
        <v>32</v>
      </c>
      <c r="C5" s="65" t="s">
        <v>39</v>
      </c>
      <c r="D5" s="1"/>
      <c r="E5" s="1"/>
    </row>
    <row r="6" spans="2:5" x14ac:dyDescent="0.3">
      <c r="B6" s="1" t="s">
        <v>33</v>
      </c>
      <c r="C6" s="65" t="s">
        <v>40</v>
      </c>
      <c r="D6" s="1"/>
      <c r="E6" s="1"/>
    </row>
    <row r="7" spans="2:5" x14ac:dyDescent="0.3">
      <c r="B7" s="1" t="s">
        <v>31</v>
      </c>
      <c r="C7" s="65" t="s">
        <v>41</v>
      </c>
      <c r="D7" s="1"/>
      <c r="E7" s="1"/>
    </row>
    <row r="8" spans="2:5" x14ac:dyDescent="0.3">
      <c r="B8" s="1" t="s">
        <v>34</v>
      </c>
      <c r="C8" s="65">
        <v>47463021</v>
      </c>
      <c r="D8" s="1"/>
      <c r="E8" s="1"/>
    </row>
    <row r="9" spans="2:5" x14ac:dyDescent="0.3">
      <c r="B9" s="1" t="s">
        <v>35</v>
      </c>
      <c r="C9" s="66" t="s">
        <v>42</v>
      </c>
      <c r="D9" s="1"/>
      <c r="E9" s="1"/>
    </row>
    <row r="10" spans="2:5" x14ac:dyDescent="0.3">
      <c r="B10" s="1" t="s">
        <v>16</v>
      </c>
      <c r="C10" s="67">
        <f ca="1">TODAY()</f>
        <v>44826</v>
      </c>
      <c r="D10" s="1"/>
      <c r="E10" s="1"/>
    </row>
    <row r="11" spans="2:5" x14ac:dyDescent="0.3">
      <c r="B11" s="1" t="s">
        <v>36</v>
      </c>
      <c r="C11" s="65">
        <v>192</v>
      </c>
      <c r="D11" s="1"/>
      <c r="E11" s="1"/>
    </row>
    <row r="12" spans="2:5" x14ac:dyDescent="0.3">
      <c r="B12" s="1"/>
      <c r="C12" s="2" t="s">
        <v>37</v>
      </c>
      <c r="D12" s="2" t="s">
        <v>3</v>
      </c>
      <c r="E12" s="2" t="s">
        <v>38</v>
      </c>
    </row>
    <row r="13" spans="2:5" x14ac:dyDescent="0.3">
      <c r="B13" s="1">
        <v>1</v>
      </c>
      <c r="C13" s="65" t="s">
        <v>43</v>
      </c>
      <c r="D13" s="1">
        <v>3</v>
      </c>
      <c r="E13" s="1">
        <v>1100</v>
      </c>
    </row>
    <row r="14" spans="2:5" x14ac:dyDescent="0.3">
      <c r="B14" s="1">
        <v>2</v>
      </c>
      <c r="C14" s="65" t="s">
        <v>44</v>
      </c>
      <c r="D14" s="1">
        <v>6</v>
      </c>
      <c r="E14" s="1">
        <v>200</v>
      </c>
    </row>
    <row r="15" spans="2:5" x14ac:dyDescent="0.3">
      <c r="B15" s="1">
        <v>3</v>
      </c>
      <c r="C15" s="65" t="s">
        <v>45</v>
      </c>
      <c r="D15" s="1">
        <v>3</v>
      </c>
      <c r="E15" s="1">
        <v>500</v>
      </c>
    </row>
    <row r="16" spans="2:5" x14ac:dyDescent="0.3">
      <c r="B16" s="1">
        <v>4</v>
      </c>
      <c r="C16" s="65" t="s">
        <v>46</v>
      </c>
      <c r="D16" s="1">
        <v>6</v>
      </c>
      <c r="E16" s="1">
        <v>80</v>
      </c>
    </row>
    <row r="17" spans="2:5" x14ac:dyDescent="0.3">
      <c r="B17" s="1">
        <v>5</v>
      </c>
      <c r="C17" s="65" t="s">
        <v>47</v>
      </c>
      <c r="D17" s="1">
        <v>6</v>
      </c>
      <c r="E17" s="1">
        <v>50</v>
      </c>
    </row>
    <row r="18" spans="2:5" x14ac:dyDescent="0.3">
      <c r="B18" s="1">
        <v>6</v>
      </c>
      <c r="C18" s="65" t="s">
        <v>48</v>
      </c>
      <c r="D18" s="1">
        <v>3</v>
      </c>
      <c r="E18" s="1">
        <v>80</v>
      </c>
    </row>
    <row r="19" spans="2:5" x14ac:dyDescent="0.3">
      <c r="B19" s="1">
        <v>7</v>
      </c>
      <c r="C19" s="65" t="s">
        <v>49</v>
      </c>
      <c r="D19" s="1">
        <v>12</v>
      </c>
      <c r="E19" s="1">
        <v>15</v>
      </c>
    </row>
    <row r="20" spans="2:5" x14ac:dyDescent="0.3">
      <c r="B20" s="1">
        <v>8</v>
      </c>
      <c r="C20" s="65" t="s">
        <v>50</v>
      </c>
      <c r="D20" s="1">
        <v>3</v>
      </c>
      <c r="E20" s="1">
        <v>500</v>
      </c>
    </row>
    <row r="21" spans="2:5" x14ac:dyDescent="0.3">
      <c r="B21" s="1">
        <v>9</v>
      </c>
      <c r="C21" s="65" t="s">
        <v>51</v>
      </c>
      <c r="D21" s="1">
        <v>6</v>
      </c>
      <c r="E21" s="1">
        <v>150</v>
      </c>
    </row>
    <row r="22" spans="2:5" x14ac:dyDescent="0.3">
      <c r="B22" s="1">
        <v>10</v>
      </c>
      <c r="C22" s="65" t="s">
        <v>52</v>
      </c>
      <c r="D22" s="1">
        <v>6</v>
      </c>
      <c r="E22" s="1">
        <v>50</v>
      </c>
    </row>
    <row r="23" spans="2:5" x14ac:dyDescent="0.3">
      <c r="B23" s="1" t="s">
        <v>24</v>
      </c>
      <c r="C23" s="68">
        <v>125</v>
      </c>
      <c r="D23" s="1"/>
      <c r="E23" s="1"/>
    </row>
    <row r="24" spans="2:5" x14ac:dyDescent="0.3">
      <c r="B24" s="1" t="s">
        <v>28</v>
      </c>
      <c r="C24" s="1">
        <v>50</v>
      </c>
      <c r="D24" s="1"/>
      <c r="E24" s="1"/>
    </row>
  </sheetData>
  <mergeCells count="1">
    <mergeCell ref="B4:E4"/>
  </mergeCells>
  <hyperlinks>
    <hyperlink ref="C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outlinePr summaryBelow="0" summaryRight="0"/>
    <pageSetUpPr fitToPage="1"/>
  </sheetPr>
  <dimension ref="A1:H46"/>
  <sheetViews>
    <sheetView showGridLines="0" topLeftCell="A25" zoomScaleNormal="100" workbookViewId="0">
      <selection activeCell="E32" sqref="E32"/>
    </sheetView>
  </sheetViews>
  <sheetFormatPr baseColWidth="10" defaultColWidth="17.33203125" defaultRowHeight="15" customHeight="1" x14ac:dyDescent="0.25"/>
  <cols>
    <col min="1" max="1" width="4.33203125" style="7" customWidth="1"/>
    <col min="2" max="2" width="11.6640625" style="7" customWidth="1"/>
    <col min="3" max="3" width="31.88671875" style="7" customWidth="1"/>
    <col min="4" max="4" width="7.44140625" style="7" customWidth="1"/>
    <col min="5" max="5" width="16.44140625" style="7" customWidth="1"/>
    <col min="6" max="6" width="20.33203125" style="7" customWidth="1"/>
    <col min="7" max="7" width="17.88671875" style="7" customWidth="1"/>
    <col min="8" max="8" width="4" style="7" customWidth="1"/>
    <col min="9" max="16384" width="17.33203125" style="7"/>
  </cols>
  <sheetData>
    <row r="1" spans="1:8" ht="14.25" customHeight="1" x14ac:dyDescent="0.25">
      <c r="A1" s="3"/>
      <c r="B1" s="4"/>
      <c r="C1" s="4"/>
      <c r="D1" s="5"/>
      <c r="E1" s="5"/>
      <c r="F1" s="5"/>
      <c r="G1" s="6"/>
      <c r="H1" s="6"/>
    </row>
    <row r="2" spans="1:8" ht="25.5" customHeight="1" x14ac:dyDescent="0.25">
      <c r="A2" s="8"/>
      <c r="B2" s="9"/>
      <c r="C2" s="9"/>
      <c r="D2" s="10"/>
      <c r="E2" s="10"/>
      <c r="F2" s="10"/>
      <c r="G2" s="11"/>
      <c r="H2" s="11"/>
    </row>
    <row r="3" spans="1:8" ht="15.75" customHeight="1" x14ac:dyDescent="0.25">
      <c r="A3" s="12"/>
      <c r="B3" s="13"/>
      <c r="C3" s="14" t="s">
        <v>53</v>
      </c>
      <c r="D3" s="13"/>
      <c r="E3" s="8"/>
      <c r="F3" s="12"/>
      <c r="G3" s="102" t="s">
        <v>15</v>
      </c>
      <c r="H3" s="13"/>
    </row>
    <row r="4" spans="1:8" ht="18" customHeight="1" x14ac:dyDescent="0.25">
      <c r="A4" s="12"/>
      <c r="B4" s="13"/>
      <c r="C4" s="15" t="s">
        <v>54</v>
      </c>
      <c r="D4" s="13"/>
      <c r="E4" s="8"/>
      <c r="F4" s="12"/>
      <c r="G4" s="84"/>
      <c r="H4" s="13"/>
    </row>
    <row r="5" spans="1:8" ht="18" customHeight="1" x14ac:dyDescent="0.25">
      <c r="A5" s="12"/>
      <c r="B5" s="13"/>
      <c r="C5" s="15">
        <v>51158025</v>
      </c>
      <c r="D5" s="13"/>
      <c r="E5" s="8"/>
      <c r="F5" s="12"/>
      <c r="G5" s="84"/>
      <c r="H5" s="13"/>
    </row>
    <row r="6" spans="1:8" ht="18" customHeight="1" x14ac:dyDescent="0.25">
      <c r="A6" s="12"/>
      <c r="B6" s="16"/>
      <c r="C6" s="16"/>
      <c r="D6" s="8"/>
      <c r="E6" s="17"/>
      <c r="F6" s="8"/>
      <c r="G6" s="18" t="s">
        <v>16</v>
      </c>
      <c r="H6" s="19"/>
    </row>
    <row r="7" spans="1:8" ht="18" customHeight="1" x14ac:dyDescent="0.25">
      <c r="A7" s="12"/>
      <c r="B7" s="16"/>
      <c r="C7" s="16"/>
      <c r="D7" s="8"/>
      <c r="E7" s="20"/>
      <c r="F7" s="8"/>
      <c r="G7" s="21" t="s">
        <v>55</v>
      </c>
      <c r="H7" s="22"/>
    </row>
    <row r="8" spans="1:8" ht="18" customHeight="1" x14ac:dyDescent="0.25">
      <c r="A8" s="12"/>
      <c r="B8" s="16"/>
      <c r="C8" s="16"/>
      <c r="D8" s="8"/>
      <c r="E8" s="17"/>
      <c r="F8" s="8"/>
      <c r="G8" s="18" t="s">
        <v>17</v>
      </c>
      <c r="H8" s="19"/>
    </row>
    <row r="9" spans="1:8" ht="18" customHeight="1" x14ac:dyDescent="0.25">
      <c r="A9" s="12"/>
      <c r="B9" s="16"/>
      <c r="C9" s="16"/>
      <c r="D9" s="8"/>
      <c r="E9" s="21"/>
      <c r="F9" s="8"/>
      <c r="G9" s="21">
        <v>10087</v>
      </c>
      <c r="H9" s="21"/>
    </row>
    <row r="10" spans="1:8" ht="18" customHeight="1" x14ac:dyDescent="0.25">
      <c r="A10" s="23"/>
      <c r="B10" s="24"/>
      <c r="C10" s="24"/>
      <c r="D10" s="25"/>
      <c r="E10" s="25"/>
      <c r="F10" s="103"/>
      <c r="G10" s="84"/>
      <c r="H10" s="26"/>
    </row>
    <row r="11" spans="1:8" ht="18" customHeight="1" x14ac:dyDescent="0.25">
      <c r="A11" s="23"/>
      <c r="B11" s="27"/>
      <c r="C11" s="27"/>
      <c r="D11" s="25"/>
      <c r="E11" s="104"/>
      <c r="F11" s="84"/>
      <c r="G11" s="84"/>
      <c r="H11" s="28"/>
    </row>
    <row r="12" spans="1:8" ht="15.75" customHeight="1" x14ac:dyDescent="0.25">
      <c r="A12" s="23"/>
      <c r="B12" s="29" t="s">
        <v>18</v>
      </c>
      <c r="C12" s="29"/>
      <c r="D12" s="25"/>
      <c r="E12" s="64"/>
      <c r="F12" s="30"/>
      <c r="G12" s="30"/>
      <c r="H12" s="30"/>
    </row>
    <row r="13" spans="1:8" ht="4.5" customHeight="1" x14ac:dyDescent="0.25">
      <c r="A13" s="23"/>
      <c r="B13" s="25"/>
      <c r="C13" s="25"/>
      <c r="D13" s="25"/>
      <c r="E13" s="25"/>
      <c r="F13" s="25"/>
      <c r="G13" s="25"/>
      <c r="H13" s="25"/>
    </row>
    <row r="14" spans="1:8" ht="18" customHeight="1" x14ac:dyDescent="0.25">
      <c r="A14" s="23"/>
      <c r="B14" s="105" t="str">
        <f>'Ingreso de datos'!C5</f>
        <v>Antonio Celada</v>
      </c>
      <c r="C14" s="84"/>
      <c r="D14" s="31"/>
      <c r="E14" s="105"/>
      <c r="F14" s="84"/>
      <c r="G14" s="84"/>
      <c r="H14" s="32"/>
    </row>
    <row r="15" spans="1:8" ht="18" customHeight="1" x14ac:dyDescent="0.25">
      <c r="A15" s="23"/>
      <c r="B15" s="105" t="str">
        <f>'Ingreso de datos'!C6</f>
        <v>1154173-5</v>
      </c>
      <c r="C15" s="106"/>
      <c r="D15" s="31"/>
      <c r="E15" s="105"/>
      <c r="F15" s="84"/>
      <c r="G15" s="84"/>
      <c r="H15" s="32"/>
    </row>
    <row r="16" spans="1:8" ht="18" customHeight="1" x14ac:dyDescent="0.25">
      <c r="A16" s="23"/>
      <c r="B16" s="105" t="str">
        <f>'Ingreso de datos'!C7</f>
        <v>9 Calle 9-62 zona 2 Solola</v>
      </c>
      <c r="C16" s="84"/>
      <c r="D16" s="31"/>
      <c r="E16" s="105"/>
      <c r="F16" s="84"/>
      <c r="G16" s="84"/>
      <c r="H16" s="32"/>
    </row>
    <row r="17" spans="1:8" ht="18" customHeight="1" x14ac:dyDescent="0.25">
      <c r="A17" s="23"/>
      <c r="B17" s="105">
        <f>'Ingreso de datos'!C8</f>
        <v>47463021</v>
      </c>
      <c r="C17" s="84"/>
      <c r="D17" s="31"/>
      <c r="E17" s="105"/>
      <c r="F17" s="84"/>
      <c r="G17" s="84"/>
      <c r="H17" s="32"/>
    </row>
    <row r="18" spans="1:8" ht="18" customHeight="1" x14ac:dyDescent="0.25">
      <c r="A18" s="23"/>
      <c r="B18" s="105" t="str">
        <f>'Ingreso de datos'!C9</f>
        <v>AntonyCel05@gmail.com</v>
      </c>
      <c r="C18" s="84"/>
      <c r="D18" s="31"/>
      <c r="E18" s="32"/>
      <c r="F18" s="32"/>
      <c r="G18" s="32"/>
      <c r="H18" s="32"/>
    </row>
    <row r="19" spans="1:8" ht="18" customHeight="1" x14ac:dyDescent="0.25">
      <c r="A19" s="23"/>
      <c r="B19" s="32"/>
      <c r="C19" s="32"/>
      <c r="D19" s="31"/>
      <c r="E19" s="101"/>
      <c r="F19" s="84"/>
      <c r="G19" s="84"/>
      <c r="H19" s="33"/>
    </row>
    <row r="20" spans="1:8" ht="4.5" customHeight="1" x14ac:dyDescent="0.25">
      <c r="A20" s="23"/>
      <c r="B20" s="25"/>
      <c r="C20" s="25"/>
      <c r="D20" s="25"/>
      <c r="E20" s="25"/>
      <c r="F20" s="25"/>
      <c r="G20" s="25"/>
      <c r="H20" s="25"/>
    </row>
    <row r="21" spans="1:8" ht="18" customHeight="1" x14ac:dyDescent="0.25">
      <c r="A21" s="23"/>
      <c r="B21" s="94" t="s">
        <v>19</v>
      </c>
      <c r="C21" s="84"/>
      <c r="D21" s="84"/>
      <c r="E21" s="34" t="s">
        <v>20</v>
      </c>
      <c r="F21" s="34" t="s">
        <v>21</v>
      </c>
      <c r="G21" s="34" t="s">
        <v>4</v>
      </c>
      <c r="H21" s="35"/>
    </row>
    <row r="22" spans="1:8" ht="18" customHeight="1" x14ac:dyDescent="0.25">
      <c r="A22" s="23"/>
      <c r="B22" s="95" t="str">
        <f>'Ingreso de datos'!C13</f>
        <v>Consola Pandora</v>
      </c>
      <c r="C22" s="96"/>
      <c r="D22" s="97"/>
      <c r="E22" s="36">
        <f>'Ingreso de datos'!D13</f>
        <v>3</v>
      </c>
      <c r="F22" s="37">
        <f>'Ingreso de datos'!E13</f>
        <v>1100</v>
      </c>
      <c r="G22" s="37">
        <f t="shared" ref="G22:G32" si="0">E22*F22</f>
        <v>3300</v>
      </c>
      <c r="H22" s="38"/>
    </row>
    <row r="23" spans="1:8" ht="18" customHeight="1" x14ac:dyDescent="0.25">
      <c r="A23" s="23"/>
      <c r="B23" s="98" t="str">
        <f>'Ingreso de datos'!C14</f>
        <v xml:space="preserve">Esfigmomanometro digital </v>
      </c>
      <c r="C23" s="84"/>
      <c r="D23" s="99"/>
      <c r="E23" s="36">
        <f>'Ingreso de datos'!D14</f>
        <v>6</v>
      </c>
      <c r="F23" s="37">
        <f>'Ingreso de datos'!E14</f>
        <v>200</v>
      </c>
      <c r="G23" s="39">
        <f t="shared" si="0"/>
        <v>1200</v>
      </c>
      <c r="H23" s="38"/>
    </row>
    <row r="24" spans="1:8" ht="18" customHeight="1" x14ac:dyDescent="0.25">
      <c r="A24" s="23"/>
      <c r="B24" s="100" t="str">
        <f>'Ingreso de datos'!C15</f>
        <v>Joystick arcade</v>
      </c>
      <c r="C24" s="84"/>
      <c r="D24" s="99"/>
      <c r="E24" s="36">
        <f>'Ingreso de datos'!D15</f>
        <v>3</v>
      </c>
      <c r="F24" s="37">
        <f>'Ingreso de datos'!E15</f>
        <v>500</v>
      </c>
      <c r="G24" s="40">
        <f t="shared" si="0"/>
        <v>1500</v>
      </c>
      <c r="H24" s="38"/>
    </row>
    <row r="25" spans="1:8" ht="18" customHeight="1" x14ac:dyDescent="0.25">
      <c r="A25" s="23"/>
      <c r="B25" s="98" t="str">
        <f>'Ingreso de datos'!C16</f>
        <v>Mouse Pad k9 gaming</v>
      </c>
      <c r="C25" s="84"/>
      <c r="D25" s="99"/>
      <c r="E25" s="36">
        <f>'Ingreso de datos'!D16</f>
        <v>6</v>
      </c>
      <c r="F25" s="37">
        <f>'Ingreso de datos'!E16</f>
        <v>80</v>
      </c>
      <c r="G25" s="39">
        <f t="shared" si="0"/>
        <v>480</v>
      </c>
      <c r="H25" s="38"/>
    </row>
    <row r="26" spans="1:8" ht="18" customHeight="1" x14ac:dyDescent="0.25">
      <c r="A26" s="23"/>
      <c r="B26" s="100" t="str">
        <f>'Ingreso de datos'!C17</f>
        <v>Bocina BT</v>
      </c>
      <c r="C26" s="84"/>
      <c r="D26" s="99"/>
      <c r="E26" s="36">
        <f>'Ingreso de datos'!D17</f>
        <v>6</v>
      </c>
      <c r="F26" s="37">
        <f>'Ingreso de datos'!E17</f>
        <v>50</v>
      </c>
      <c r="G26" s="40">
        <f t="shared" si="0"/>
        <v>300</v>
      </c>
      <c r="H26" s="38"/>
    </row>
    <row r="27" spans="1:8" ht="18" customHeight="1" x14ac:dyDescent="0.25">
      <c r="A27" s="23"/>
      <c r="B27" s="98" t="str">
        <f>'Ingreso de datos'!C18</f>
        <v>Aparato auditivo</v>
      </c>
      <c r="C27" s="84"/>
      <c r="D27" s="99"/>
      <c r="E27" s="36">
        <f>'Ingreso de datos'!D18</f>
        <v>3</v>
      </c>
      <c r="F27" s="37">
        <f>'Ingreso de datos'!E18</f>
        <v>80</v>
      </c>
      <c r="G27" s="39">
        <f t="shared" si="0"/>
        <v>240</v>
      </c>
      <c r="H27" s="38"/>
    </row>
    <row r="28" spans="1:8" ht="18" customHeight="1" x14ac:dyDescent="0.25">
      <c r="A28" s="23"/>
      <c r="B28" s="100" t="str">
        <f>'Ingreso de datos'!C19</f>
        <v>Afilador de cuchillo</v>
      </c>
      <c r="C28" s="84"/>
      <c r="D28" s="99"/>
      <c r="E28" s="36">
        <f>'Ingreso de datos'!D19</f>
        <v>12</v>
      </c>
      <c r="F28" s="37">
        <f>'Ingreso de datos'!E19</f>
        <v>15</v>
      </c>
      <c r="G28" s="40">
        <f t="shared" si="0"/>
        <v>180</v>
      </c>
      <c r="H28" s="38"/>
    </row>
    <row r="29" spans="1:8" ht="18" customHeight="1" x14ac:dyDescent="0.25">
      <c r="A29" s="23"/>
      <c r="B29" s="98" t="str">
        <f>'Ingreso de datos'!C20</f>
        <v>Mini refrigerador</v>
      </c>
      <c r="C29" s="84"/>
      <c r="D29" s="99"/>
      <c r="E29" s="36">
        <f>'Ingreso de datos'!D20</f>
        <v>3</v>
      </c>
      <c r="F29" s="37">
        <f>'Ingreso de datos'!E20</f>
        <v>500</v>
      </c>
      <c r="G29" s="39">
        <f t="shared" si="0"/>
        <v>1500</v>
      </c>
      <c r="H29" s="38"/>
    </row>
    <row r="30" spans="1:8" ht="18" customHeight="1" x14ac:dyDescent="0.25">
      <c r="A30" s="23"/>
      <c r="B30" s="100" t="str">
        <f>'Ingreso de datos'!C21</f>
        <v>Consola SUP 500 juegos</v>
      </c>
      <c r="C30" s="84"/>
      <c r="D30" s="99"/>
      <c r="E30" s="36">
        <f>'Ingreso de datos'!D21</f>
        <v>6</v>
      </c>
      <c r="F30" s="37">
        <f>'Ingreso de datos'!E21</f>
        <v>150</v>
      </c>
      <c r="G30" s="40">
        <f t="shared" si="0"/>
        <v>900</v>
      </c>
      <c r="H30" s="38"/>
    </row>
    <row r="31" spans="1:8" ht="18" customHeight="1" x14ac:dyDescent="0.25">
      <c r="A31" s="23"/>
      <c r="B31" s="98" t="str">
        <f>'Ingreso de datos'!C22</f>
        <v>Audifonos BT</v>
      </c>
      <c r="C31" s="84"/>
      <c r="D31" s="99"/>
      <c r="E31" s="36">
        <f>'Ingreso de datos'!D22</f>
        <v>6</v>
      </c>
      <c r="F31" s="37">
        <f>'Ingreso de datos'!E22</f>
        <v>50</v>
      </c>
      <c r="G31" s="39">
        <f t="shared" si="0"/>
        <v>300</v>
      </c>
      <c r="H31" s="38"/>
    </row>
    <row r="32" spans="1:8" ht="18" customHeight="1" x14ac:dyDescent="0.25">
      <c r="A32" s="23"/>
      <c r="B32" s="91"/>
      <c r="C32" s="92"/>
      <c r="D32" s="93"/>
      <c r="E32" s="36">
        <f>'Ingreso de datos'!D23</f>
        <v>0</v>
      </c>
      <c r="F32" s="37">
        <f>'Ingreso de datos'!E23</f>
        <v>0</v>
      </c>
      <c r="G32" s="41">
        <f t="shared" si="0"/>
        <v>0</v>
      </c>
      <c r="H32" s="38"/>
    </row>
    <row r="33" spans="1:8" ht="19.5" customHeight="1" x14ac:dyDescent="0.3">
      <c r="A33" s="23"/>
      <c r="B33" s="85" t="s">
        <v>22</v>
      </c>
      <c r="C33" s="84"/>
      <c r="D33" s="42"/>
      <c r="E33" s="43"/>
      <c r="F33" s="44" t="s">
        <v>23</v>
      </c>
      <c r="G33" s="45">
        <f>SUM(G22:G32)</f>
        <v>9900</v>
      </c>
      <c r="H33" s="46"/>
    </row>
    <row r="34" spans="1:8" ht="19.5" customHeight="1" x14ac:dyDescent="0.3">
      <c r="A34" s="23"/>
      <c r="B34" s="86"/>
      <c r="C34" s="84"/>
      <c r="D34" s="84"/>
      <c r="E34" s="43"/>
      <c r="F34" s="47" t="s">
        <v>24</v>
      </c>
      <c r="G34" s="48">
        <f>'Ingreso de datos'!C23</f>
        <v>125</v>
      </c>
      <c r="H34" s="46"/>
    </row>
    <row r="35" spans="1:8" ht="19.5" customHeight="1" x14ac:dyDescent="0.3">
      <c r="A35" s="23"/>
      <c r="B35" s="84"/>
      <c r="C35" s="84"/>
      <c r="D35" s="84"/>
      <c r="E35" s="43"/>
      <c r="F35" s="47" t="s">
        <v>25</v>
      </c>
      <c r="G35" s="48">
        <f>G33-G34</f>
        <v>9775</v>
      </c>
      <c r="H35" s="46"/>
    </row>
    <row r="36" spans="1:8" ht="19.5" customHeight="1" x14ac:dyDescent="0.3">
      <c r="A36" s="23"/>
      <c r="B36" s="84"/>
      <c r="C36" s="84"/>
      <c r="D36" s="84"/>
      <c r="E36" s="43"/>
      <c r="F36" s="47" t="s">
        <v>26</v>
      </c>
      <c r="G36" s="49">
        <v>0.12</v>
      </c>
      <c r="H36" s="50"/>
    </row>
    <row r="37" spans="1:8" ht="19.5" customHeight="1" x14ac:dyDescent="0.3">
      <c r="A37" s="23"/>
      <c r="B37" s="84"/>
      <c r="C37" s="84"/>
      <c r="D37" s="84"/>
      <c r="E37" s="43"/>
      <c r="F37" s="47" t="s">
        <v>27</v>
      </c>
      <c r="G37" s="48">
        <f>G35*G36</f>
        <v>1173</v>
      </c>
      <c r="H37" s="46"/>
    </row>
    <row r="38" spans="1:8" ht="19.5" customHeight="1" x14ac:dyDescent="0.3">
      <c r="A38" s="23"/>
      <c r="B38" s="84"/>
      <c r="C38" s="84"/>
      <c r="D38" s="84"/>
      <c r="E38" s="43"/>
      <c r="F38" s="51" t="s">
        <v>28</v>
      </c>
      <c r="G38" s="52">
        <f>'Ingreso de datos'!C24</f>
        <v>50</v>
      </c>
      <c r="H38" s="53"/>
    </row>
    <row r="39" spans="1:8" ht="33.75" customHeight="1" x14ac:dyDescent="0.3">
      <c r="A39" s="23"/>
      <c r="B39" s="54"/>
      <c r="C39" s="87"/>
      <c r="D39" s="84"/>
      <c r="E39" s="43"/>
      <c r="F39" s="55" t="s">
        <v>29</v>
      </c>
      <c r="G39" s="63">
        <f>G35+G37+G38</f>
        <v>10998</v>
      </c>
      <c r="H39" s="56"/>
    </row>
    <row r="40" spans="1:8" ht="9.75" customHeight="1" x14ac:dyDescent="0.25">
      <c r="A40" s="23"/>
      <c r="B40" s="57"/>
      <c r="C40" s="88"/>
      <c r="D40" s="84"/>
      <c r="E40" s="84"/>
      <c r="F40" s="84"/>
      <c r="G40" s="84"/>
      <c r="H40" s="57"/>
    </row>
    <row r="41" spans="1:8" ht="9.75" customHeight="1" x14ac:dyDescent="0.25">
      <c r="A41" s="23"/>
      <c r="B41" s="57"/>
      <c r="C41" s="57"/>
      <c r="D41" s="57"/>
      <c r="E41" s="57"/>
      <c r="F41" s="57"/>
      <c r="G41" s="57"/>
      <c r="H41" s="57"/>
    </row>
    <row r="42" spans="1:8" ht="15.75" customHeight="1" x14ac:dyDescent="0.25">
      <c r="A42" s="23"/>
      <c r="B42" s="58"/>
      <c r="C42" s="89"/>
      <c r="D42" s="84"/>
      <c r="E42" s="84"/>
      <c r="F42" s="84"/>
      <c r="G42" s="84"/>
      <c r="H42" s="58"/>
    </row>
    <row r="43" spans="1:8" ht="15.75" customHeight="1" x14ac:dyDescent="0.25">
      <c r="A43" s="23"/>
      <c r="B43" s="59"/>
      <c r="C43" s="90"/>
      <c r="D43" s="84"/>
      <c r="E43" s="84"/>
      <c r="F43" s="84"/>
      <c r="G43" s="84"/>
      <c r="H43" s="59"/>
    </row>
    <row r="44" spans="1:8" ht="21" customHeight="1" x14ac:dyDescent="0.3">
      <c r="A44" s="60"/>
      <c r="B44" s="61"/>
      <c r="C44" s="83"/>
      <c r="D44" s="84"/>
      <c r="E44" s="84"/>
      <c r="F44" s="84"/>
      <c r="G44" s="84"/>
      <c r="H44" s="61"/>
    </row>
    <row r="45" spans="1:8" ht="15.75" customHeight="1" x14ac:dyDescent="0.25">
      <c r="A45" s="23"/>
      <c r="B45" s="23"/>
      <c r="C45" s="23"/>
      <c r="D45" s="23"/>
      <c r="E45" s="23"/>
      <c r="F45" s="23"/>
      <c r="G45" s="23"/>
      <c r="H45" s="23"/>
    </row>
    <row r="46" spans="1:8" ht="15.75" customHeight="1" x14ac:dyDescent="0.25">
      <c r="A46" s="62"/>
      <c r="B46" s="62"/>
      <c r="C46" s="62"/>
      <c r="D46" s="62"/>
      <c r="E46" s="62"/>
      <c r="F46" s="62"/>
      <c r="G46" s="62"/>
      <c r="H46" s="62"/>
    </row>
  </sheetData>
  <mergeCells count="32"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C44:G44"/>
    <mergeCell ref="B33:C33"/>
    <mergeCell ref="B34:D38"/>
    <mergeCell ref="C39:D39"/>
    <mergeCell ref="C40:G40"/>
    <mergeCell ref="C42:G42"/>
    <mergeCell ref="C43:G43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M26"/>
  <sheetViews>
    <sheetView showGridLines="0" topLeftCell="A4" workbookViewId="0">
      <selection activeCell="C19" sqref="C19"/>
    </sheetView>
  </sheetViews>
  <sheetFormatPr baseColWidth="10" defaultRowHeight="13.8" x14ac:dyDescent="0.25"/>
  <cols>
    <col min="1" max="2" width="11.5546875" style="72"/>
    <col min="3" max="3" width="30.109375" style="72" customWidth="1"/>
    <col min="4" max="8" width="11.5546875" style="72"/>
    <col min="9" max="9" width="30.6640625" style="72" customWidth="1"/>
    <col min="10" max="16384" width="11.5546875" style="72"/>
  </cols>
  <sheetData>
    <row r="4" spans="2:13" x14ac:dyDescent="0.25">
      <c r="B4" s="109" t="s">
        <v>6</v>
      </c>
      <c r="C4" s="109"/>
      <c r="D4" s="109"/>
      <c r="E4" s="109"/>
      <c r="F4" s="109"/>
      <c r="H4" s="110" t="s">
        <v>7</v>
      </c>
      <c r="I4" s="110"/>
      <c r="J4" s="110"/>
      <c r="K4" s="110"/>
      <c r="L4" s="110"/>
    </row>
    <row r="5" spans="2:13" x14ac:dyDescent="0.25">
      <c r="B5" s="109"/>
      <c r="C5" s="109"/>
      <c r="D5" s="109"/>
      <c r="E5" s="109"/>
      <c r="F5" s="109"/>
      <c r="H5" s="110"/>
      <c r="I5" s="110"/>
      <c r="J5" s="110"/>
      <c r="K5" s="110"/>
      <c r="L5" s="110"/>
    </row>
    <row r="6" spans="2:13" x14ac:dyDescent="0.25">
      <c r="B6" s="73" t="s">
        <v>1</v>
      </c>
      <c r="C6" s="73" t="s">
        <v>0</v>
      </c>
      <c r="D6" s="73" t="s">
        <v>2</v>
      </c>
      <c r="E6" s="73" t="s">
        <v>3</v>
      </c>
      <c r="F6" s="73" t="s">
        <v>4</v>
      </c>
      <c r="G6" s="74"/>
      <c r="H6" s="75" t="s">
        <v>1</v>
      </c>
      <c r="I6" s="75" t="s">
        <v>0</v>
      </c>
      <c r="J6" s="75" t="s">
        <v>2</v>
      </c>
      <c r="K6" s="75" t="s">
        <v>3</v>
      </c>
      <c r="L6" s="75" t="s">
        <v>4</v>
      </c>
      <c r="M6" s="74"/>
    </row>
    <row r="7" spans="2:13" x14ac:dyDescent="0.25">
      <c r="B7" s="76">
        <v>1</v>
      </c>
      <c r="C7" s="76" t="s">
        <v>43</v>
      </c>
      <c r="D7" s="77">
        <v>1100</v>
      </c>
      <c r="E7" s="76">
        <v>10</v>
      </c>
      <c r="F7" s="78">
        <f>E7*D7</f>
        <v>11000</v>
      </c>
      <c r="G7" s="74"/>
      <c r="H7" s="76">
        <v>1</v>
      </c>
      <c r="I7" s="76" t="s">
        <v>43</v>
      </c>
      <c r="J7" s="77">
        <v>1000</v>
      </c>
      <c r="K7" s="76">
        <v>6</v>
      </c>
      <c r="L7" s="78">
        <f>K7*J7</f>
        <v>6000</v>
      </c>
      <c r="M7" s="74"/>
    </row>
    <row r="8" spans="2:13" x14ac:dyDescent="0.25">
      <c r="B8" s="76">
        <v>2</v>
      </c>
      <c r="C8" s="76" t="s">
        <v>56</v>
      </c>
      <c r="D8" s="77">
        <v>160</v>
      </c>
      <c r="E8" s="76">
        <v>4</v>
      </c>
      <c r="F8" s="78">
        <f t="shared" ref="F8:F16" si="0">E8*D8</f>
        <v>640</v>
      </c>
      <c r="G8" s="74"/>
      <c r="H8" s="76">
        <v>2</v>
      </c>
      <c r="I8" s="76" t="s">
        <v>65</v>
      </c>
      <c r="J8" s="77">
        <v>125</v>
      </c>
      <c r="K8" s="76">
        <v>12</v>
      </c>
      <c r="L8" s="78">
        <f t="shared" ref="L8:L16" si="1">K8*J8</f>
        <v>1500</v>
      </c>
      <c r="M8" s="74"/>
    </row>
    <row r="9" spans="2:13" x14ac:dyDescent="0.25">
      <c r="B9" s="76">
        <v>3</v>
      </c>
      <c r="C9" s="76" t="s">
        <v>57</v>
      </c>
      <c r="D9" s="77">
        <v>85</v>
      </c>
      <c r="E9" s="76">
        <v>6</v>
      </c>
      <c r="F9" s="78">
        <f t="shared" si="0"/>
        <v>510</v>
      </c>
      <c r="G9" s="74"/>
      <c r="H9" s="76">
        <v>3</v>
      </c>
      <c r="I9" s="76" t="s">
        <v>66</v>
      </c>
      <c r="J9" s="77">
        <v>3.5</v>
      </c>
      <c r="K9" s="76">
        <v>50</v>
      </c>
      <c r="L9" s="78">
        <f t="shared" si="1"/>
        <v>175</v>
      </c>
      <c r="M9" s="74"/>
    </row>
    <row r="10" spans="2:13" x14ac:dyDescent="0.25">
      <c r="B10" s="76">
        <v>4</v>
      </c>
      <c r="C10" s="76" t="s">
        <v>58</v>
      </c>
      <c r="D10" s="77">
        <v>250</v>
      </c>
      <c r="E10" s="76">
        <v>3</v>
      </c>
      <c r="F10" s="78">
        <f t="shared" si="0"/>
        <v>750</v>
      </c>
      <c r="G10" s="74"/>
      <c r="H10" s="76">
        <v>4</v>
      </c>
      <c r="I10" s="76" t="s">
        <v>67</v>
      </c>
      <c r="J10" s="77">
        <v>30</v>
      </c>
      <c r="K10" s="76">
        <v>6</v>
      </c>
      <c r="L10" s="78">
        <f t="shared" si="1"/>
        <v>180</v>
      </c>
      <c r="M10" s="74"/>
    </row>
    <row r="11" spans="2:13" x14ac:dyDescent="0.25">
      <c r="B11" s="76">
        <v>5</v>
      </c>
      <c r="C11" s="76" t="s">
        <v>59</v>
      </c>
      <c r="D11" s="77">
        <v>350</v>
      </c>
      <c r="E11" s="76">
        <v>2</v>
      </c>
      <c r="F11" s="78">
        <f t="shared" si="0"/>
        <v>700</v>
      </c>
      <c r="G11" s="74"/>
      <c r="H11" s="76">
        <v>5</v>
      </c>
      <c r="I11" s="76" t="s">
        <v>68</v>
      </c>
      <c r="J11" s="77">
        <v>280</v>
      </c>
      <c r="K11" s="76">
        <v>6</v>
      </c>
      <c r="L11" s="78">
        <f t="shared" si="1"/>
        <v>1680</v>
      </c>
      <c r="M11" s="74"/>
    </row>
    <row r="12" spans="2:13" x14ac:dyDescent="0.25">
      <c r="B12" s="76">
        <v>6</v>
      </c>
      <c r="C12" s="76" t="s">
        <v>60</v>
      </c>
      <c r="D12" s="77">
        <v>260</v>
      </c>
      <c r="E12" s="76">
        <v>6</v>
      </c>
      <c r="F12" s="78">
        <f t="shared" si="0"/>
        <v>1560</v>
      </c>
      <c r="G12" s="74"/>
      <c r="H12" s="76">
        <v>6</v>
      </c>
      <c r="I12" s="76" t="s">
        <v>69</v>
      </c>
      <c r="J12" s="77">
        <v>35</v>
      </c>
      <c r="K12" s="76">
        <v>12</v>
      </c>
      <c r="L12" s="78">
        <f t="shared" si="1"/>
        <v>420</v>
      </c>
      <c r="M12" s="74"/>
    </row>
    <row r="13" spans="2:13" x14ac:dyDescent="0.25">
      <c r="B13" s="76">
        <v>7</v>
      </c>
      <c r="C13" s="76" t="s">
        <v>61</v>
      </c>
      <c r="D13" s="77">
        <v>250</v>
      </c>
      <c r="E13" s="76">
        <v>6</v>
      </c>
      <c r="F13" s="78">
        <f t="shared" si="0"/>
        <v>1500</v>
      </c>
      <c r="G13" s="74"/>
      <c r="H13" s="76">
        <v>7</v>
      </c>
      <c r="I13" s="76" t="s">
        <v>70</v>
      </c>
      <c r="J13" s="77">
        <v>30</v>
      </c>
      <c r="K13" s="76">
        <v>12</v>
      </c>
      <c r="L13" s="78">
        <f t="shared" si="1"/>
        <v>360</v>
      </c>
      <c r="M13" s="74"/>
    </row>
    <row r="14" spans="2:13" x14ac:dyDescent="0.25">
      <c r="B14" s="76">
        <v>8</v>
      </c>
      <c r="C14" s="76" t="s">
        <v>62</v>
      </c>
      <c r="D14" s="77">
        <v>75</v>
      </c>
      <c r="E14" s="76">
        <v>12</v>
      </c>
      <c r="F14" s="78">
        <f t="shared" si="0"/>
        <v>900</v>
      </c>
      <c r="G14" s="74"/>
      <c r="H14" s="76">
        <v>8</v>
      </c>
      <c r="I14" s="76" t="s">
        <v>71</v>
      </c>
      <c r="J14" s="77">
        <v>50</v>
      </c>
      <c r="K14" s="76">
        <v>6</v>
      </c>
      <c r="L14" s="78">
        <f t="shared" si="1"/>
        <v>300</v>
      </c>
      <c r="M14" s="74"/>
    </row>
    <row r="15" spans="2:13" x14ac:dyDescent="0.25">
      <c r="B15" s="76">
        <v>9</v>
      </c>
      <c r="C15" s="76" t="s">
        <v>63</v>
      </c>
      <c r="D15" s="77">
        <v>5</v>
      </c>
      <c r="E15" s="76">
        <v>35</v>
      </c>
      <c r="F15" s="78">
        <f t="shared" si="0"/>
        <v>175</v>
      </c>
      <c r="G15" s="74"/>
      <c r="H15" s="76">
        <v>9</v>
      </c>
      <c r="I15" s="76" t="s">
        <v>72</v>
      </c>
      <c r="J15" s="77">
        <v>50</v>
      </c>
      <c r="K15" s="76">
        <v>6</v>
      </c>
      <c r="L15" s="78">
        <f t="shared" si="1"/>
        <v>300</v>
      </c>
      <c r="M15" s="74"/>
    </row>
    <row r="16" spans="2:13" x14ac:dyDescent="0.25">
      <c r="B16" s="76">
        <v>10</v>
      </c>
      <c r="C16" s="76" t="s">
        <v>64</v>
      </c>
      <c r="D16" s="77">
        <v>75</v>
      </c>
      <c r="E16" s="76">
        <v>6</v>
      </c>
      <c r="F16" s="78">
        <f t="shared" si="0"/>
        <v>450</v>
      </c>
      <c r="G16" s="74"/>
      <c r="H16" s="76">
        <v>10</v>
      </c>
      <c r="I16" s="76" t="s">
        <v>73</v>
      </c>
      <c r="J16" s="77">
        <v>35</v>
      </c>
      <c r="K16" s="76">
        <v>4</v>
      </c>
      <c r="L16" s="78">
        <f t="shared" si="1"/>
        <v>140</v>
      </c>
      <c r="M16" s="74"/>
    </row>
    <row r="17" spans="2:13" x14ac:dyDescent="0.25">
      <c r="B17" s="108" t="s">
        <v>5</v>
      </c>
      <c r="C17" s="108"/>
      <c r="D17" s="108"/>
      <c r="E17" s="108"/>
      <c r="F17" s="78">
        <f>SUM(F7:F16)</f>
        <v>18185</v>
      </c>
      <c r="G17" s="74"/>
      <c r="H17" s="108" t="s">
        <v>5</v>
      </c>
      <c r="I17" s="108"/>
      <c r="J17" s="108"/>
      <c r="K17" s="108"/>
      <c r="L17" s="78">
        <f>SUM(L7:L16)</f>
        <v>11055</v>
      </c>
      <c r="M17" s="74"/>
    </row>
    <row r="21" spans="2:13" x14ac:dyDescent="0.25">
      <c r="E21" s="111" t="s">
        <v>8</v>
      </c>
      <c r="F21" s="111"/>
      <c r="G21" s="111"/>
      <c r="H21" s="111"/>
      <c r="I21" s="111"/>
    </row>
    <row r="22" spans="2:13" x14ac:dyDescent="0.25">
      <c r="E22" s="111"/>
      <c r="F22" s="111"/>
      <c r="G22" s="111"/>
      <c r="H22" s="111"/>
      <c r="I22" s="111"/>
    </row>
    <row r="23" spans="2:13" x14ac:dyDescent="0.25">
      <c r="E23" s="79" t="s">
        <v>1</v>
      </c>
      <c r="F23" s="112"/>
      <c r="G23" s="113"/>
      <c r="H23" s="114"/>
      <c r="I23" s="79" t="s">
        <v>4</v>
      </c>
    </row>
    <row r="24" spans="2:13" x14ac:dyDescent="0.25">
      <c r="E24" s="80">
        <v>1</v>
      </c>
      <c r="F24" s="115" t="s">
        <v>9</v>
      </c>
      <c r="G24" s="116"/>
      <c r="H24" s="117"/>
      <c r="I24" s="81">
        <f>F17</f>
        <v>18185</v>
      </c>
    </row>
    <row r="25" spans="2:13" x14ac:dyDescent="0.25">
      <c r="E25" s="80">
        <v>2</v>
      </c>
      <c r="F25" s="115" t="s">
        <v>10</v>
      </c>
      <c r="G25" s="116"/>
      <c r="H25" s="117"/>
      <c r="I25" s="81">
        <f>L17</f>
        <v>11055</v>
      </c>
    </row>
    <row r="26" spans="2:13" x14ac:dyDescent="0.25">
      <c r="E26" s="107" t="s">
        <v>11</v>
      </c>
      <c r="F26" s="107"/>
      <c r="G26" s="107"/>
      <c r="H26" s="107"/>
      <c r="I26" s="81">
        <f>I24-I25</f>
        <v>7130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6"/>
  <sheetViews>
    <sheetView showGridLines="0" tabSelected="1" workbookViewId="0">
      <selection activeCell="E10" sqref="E10"/>
    </sheetView>
  </sheetViews>
  <sheetFormatPr baseColWidth="10" defaultRowHeight="14.4" x14ac:dyDescent="0.3"/>
  <cols>
    <col min="2" max="2" width="6.6640625" customWidth="1"/>
  </cols>
  <sheetData>
    <row r="3" spans="2:5" ht="15.6" x14ac:dyDescent="0.3">
      <c r="B3" s="118" t="s">
        <v>12</v>
      </c>
      <c r="C3" s="118"/>
      <c r="D3" s="118"/>
      <c r="E3" s="118"/>
    </row>
    <row r="4" spans="2:5" ht="15.6" x14ac:dyDescent="0.3">
      <c r="B4" s="69" t="s">
        <v>1</v>
      </c>
      <c r="C4" s="69" t="s">
        <v>13</v>
      </c>
      <c r="D4" s="69" t="s">
        <v>3</v>
      </c>
      <c r="E4" s="69" t="s">
        <v>4</v>
      </c>
    </row>
    <row r="5" spans="2:5" ht="15.6" x14ac:dyDescent="0.3">
      <c r="B5" s="70">
        <v>1</v>
      </c>
      <c r="C5" s="71">
        <v>200</v>
      </c>
      <c r="D5" s="70">
        <v>25</v>
      </c>
      <c r="E5" s="71">
        <f>C5*D5</f>
        <v>5000</v>
      </c>
    </row>
    <row r="6" spans="2:5" ht="15.6" x14ac:dyDescent="0.3">
      <c r="B6" s="70">
        <v>2</v>
      </c>
      <c r="C6" s="71">
        <v>100</v>
      </c>
      <c r="D6" s="70">
        <v>15</v>
      </c>
      <c r="E6" s="71">
        <f t="shared" ref="E6:E15" si="0">C6*D6</f>
        <v>1500</v>
      </c>
    </row>
    <row r="7" spans="2:5" ht="15.6" x14ac:dyDescent="0.3">
      <c r="B7" s="70">
        <v>3</v>
      </c>
      <c r="C7" s="71">
        <v>50</v>
      </c>
      <c r="D7" s="70">
        <v>30</v>
      </c>
      <c r="E7" s="71">
        <f t="shared" si="0"/>
        <v>1500</v>
      </c>
    </row>
    <row r="8" spans="2:5" ht="15.6" x14ac:dyDescent="0.3">
      <c r="B8" s="70">
        <v>4</v>
      </c>
      <c r="C8" s="71">
        <v>20</v>
      </c>
      <c r="D8" s="70">
        <v>36</v>
      </c>
      <c r="E8" s="71">
        <f>C8*D8</f>
        <v>720</v>
      </c>
    </row>
    <row r="9" spans="2:5" ht="15.6" x14ac:dyDescent="0.3">
      <c r="B9" s="70">
        <v>5</v>
      </c>
      <c r="C9" s="71">
        <v>10</v>
      </c>
      <c r="D9" s="70">
        <v>60</v>
      </c>
      <c r="E9" s="71">
        <f t="shared" si="0"/>
        <v>600</v>
      </c>
    </row>
    <row r="10" spans="2:5" ht="15.6" x14ac:dyDescent="0.3">
      <c r="B10" s="70">
        <v>6</v>
      </c>
      <c r="C10" s="71">
        <v>5</v>
      </c>
      <c r="D10" s="70">
        <v>18</v>
      </c>
      <c r="E10" s="71">
        <f t="shared" si="0"/>
        <v>90</v>
      </c>
    </row>
    <row r="11" spans="2:5" ht="15.6" x14ac:dyDescent="0.3">
      <c r="B11" s="70">
        <v>7</v>
      </c>
      <c r="C11" s="71">
        <v>1</v>
      </c>
      <c r="D11" s="70">
        <v>237</v>
      </c>
      <c r="E11" s="71">
        <f t="shared" si="0"/>
        <v>237</v>
      </c>
    </row>
    <row r="12" spans="2:5" ht="15.6" x14ac:dyDescent="0.3">
      <c r="B12" s="70">
        <v>8</v>
      </c>
      <c r="C12" s="71">
        <v>0.5</v>
      </c>
      <c r="D12" s="70">
        <v>323</v>
      </c>
      <c r="E12" s="71">
        <f t="shared" si="0"/>
        <v>161.5</v>
      </c>
    </row>
    <row r="13" spans="2:5" ht="15.6" x14ac:dyDescent="0.3">
      <c r="B13" s="70">
        <v>9</v>
      </c>
      <c r="C13" s="71">
        <v>0.25</v>
      </c>
      <c r="D13" s="70">
        <v>587</v>
      </c>
      <c r="E13" s="71">
        <f t="shared" si="0"/>
        <v>146.75</v>
      </c>
    </row>
    <row r="14" spans="2:5" ht="15.6" x14ac:dyDescent="0.3">
      <c r="B14" s="70">
        <v>10</v>
      </c>
      <c r="C14" s="71">
        <v>0.1</v>
      </c>
      <c r="D14" s="70">
        <v>325</v>
      </c>
      <c r="E14" s="71">
        <f t="shared" si="0"/>
        <v>32.5</v>
      </c>
    </row>
    <row r="15" spans="2:5" ht="15.6" x14ac:dyDescent="0.3">
      <c r="B15" s="70">
        <v>11</v>
      </c>
      <c r="C15" s="71">
        <v>0.05</v>
      </c>
      <c r="D15" s="70">
        <v>625</v>
      </c>
      <c r="E15" s="71">
        <f t="shared" si="0"/>
        <v>31.25</v>
      </c>
    </row>
    <row r="16" spans="2:5" ht="15.6" x14ac:dyDescent="0.3">
      <c r="B16" s="118" t="s">
        <v>14</v>
      </c>
      <c r="C16" s="118"/>
      <c r="D16" s="118"/>
      <c r="E16" s="71">
        <f>SUM(E5:E15)</f>
        <v>10019</v>
      </c>
    </row>
  </sheetData>
  <sheetProtection sheet="1" objects="1" scenarios="1"/>
  <protectedRanges>
    <protectedRange sqref="B3:E16" name="Rango1"/>
  </protectedRanges>
  <mergeCells count="2">
    <mergeCell ref="B16:D16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 de datos</vt:lpstr>
      <vt:lpstr>Rec-Fac</vt:lpstr>
      <vt:lpstr>Control de in-eg</vt:lpstr>
      <vt:lpstr>Cuadre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jacaj</cp:lastModifiedBy>
  <dcterms:created xsi:type="dcterms:W3CDTF">2022-07-25T15:53:58Z</dcterms:created>
  <dcterms:modified xsi:type="dcterms:W3CDTF">2022-09-22T22:47:07Z</dcterms:modified>
</cp:coreProperties>
</file>