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525"/>
  <workbookPr/>
  <mc:AlternateContent xmlns:mc="http://schemas.openxmlformats.org/markup-compatibility/2006">
    <mc:Choice Requires="x15">
      <x15ac:absPath xmlns:x15ac="http://schemas.microsoft.com/office/spreadsheetml/2010/11/ac" url="C:\Users\Dagoberto Cuá\Desktop\"/>
    </mc:Choice>
  </mc:AlternateContent>
  <xr:revisionPtr revIDLastSave="0" documentId="8_{4AE862EA-6E34-437F-9DBD-9536F908DE2A}" xr6:coauthVersionLast="47" xr6:coauthVersionMax="47" xr10:uidLastSave="{00000000-0000-0000-0000-000000000000}"/>
  <bookViews>
    <workbookView xWindow="0" yWindow="0" windowWidth="20490" windowHeight="7530" firstSheet="2" activeTab="1" xr2:uid="{00000000-000D-0000-FFFF-FFFF00000000}"/>
  </bookViews>
  <sheets>
    <sheet name="Ingreso de datos" sheetId="5" r:id="rId1"/>
    <sheet name="Rec-Fac" sheetId="4" r:id="rId2"/>
    <sheet name="Control de in-eg" sheetId="1" r:id="rId3"/>
    <sheet name="cuadre" sheetId="2" r:id="rId4"/>
    <sheet name="Hoja3" sheetId="3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6" i="1" l="1"/>
  <c r="I25" i="1"/>
  <c r="I24" i="1"/>
  <c r="L17" i="1"/>
  <c r="L8" i="1"/>
  <c r="L9" i="1"/>
  <c r="L10" i="1"/>
  <c r="L11" i="1"/>
  <c r="L12" i="1"/>
  <c r="L13" i="1"/>
  <c r="L14" i="1"/>
  <c r="L15" i="1"/>
  <c r="L16" i="1"/>
  <c r="L7" i="1"/>
  <c r="F8" i="1"/>
  <c r="F9" i="1"/>
  <c r="F10" i="1"/>
  <c r="F11" i="1"/>
  <c r="F12" i="1"/>
  <c r="F13" i="1"/>
  <c r="F14" i="1"/>
  <c r="F15" i="1"/>
  <c r="F16" i="1"/>
  <c r="F7" i="1"/>
  <c r="F17" i="1" s="1"/>
  <c r="G39" i="4"/>
  <c r="G22" i="4"/>
  <c r="E23" i="4"/>
  <c r="E24" i="4"/>
  <c r="E25" i="4"/>
  <c r="E26" i="4"/>
  <c r="E27" i="4"/>
  <c r="E29" i="4"/>
  <c r="E30" i="4"/>
  <c r="E31" i="4"/>
  <c r="E22" i="4"/>
  <c r="B23" i="4"/>
  <c r="B24" i="4"/>
  <c r="B25" i="4"/>
  <c r="B26" i="4"/>
  <c r="B27" i="4"/>
  <c r="B28" i="4"/>
  <c r="B29" i="4"/>
  <c r="B30" i="4"/>
  <c r="B31" i="4"/>
  <c r="B22" i="4"/>
  <c r="B18" i="4"/>
  <c r="B17" i="4"/>
  <c r="B16" i="4"/>
  <c r="B15" i="4"/>
  <c r="B14" i="4"/>
  <c r="G31" i="4"/>
  <c r="G30" i="4"/>
  <c r="G29" i="4"/>
  <c r="G28" i="4"/>
  <c r="G27" i="4"/>
  <c r="G26" i="4"/>
  <c r="G25" i="4"/>
  <c r="G24" i="4"/>
  <c r="G23" i="4"/>
  <c r="E6" i="2"/>
  <c r="E7" i="2"/>
  <c r="E8" i="2"/>
  <c r="E9" i="2"/>
  <c r="E10" i="2"/>
  <c r="E11" i="2"/>
  <c r="E12" i="2"/>
  <c r="E13" i="2"/>
  <c r="E14" i="2"/>
  <c r="E15" i="2"/>
  <c r="E5" i="2"/>
  <c r="G37" i="4" l="1"/>
  <c r="G32" i="4"/>
  <c r="G33" i="4"/>
</calcChain>
</file>

<file path=xl/sharedStrings.xml><?xml version="1.0" encoding="utf-8"?>
<sst xmlns="http://schemas.openxmlformats.org/spreadsheetml/2006/main" count="103" uniqueCount="82">
  <si>
    <t xml:space="preserve">Datos </t>
  </si>
  <si>
    <t>Nombre</t>
  </si>
  <si>
    <t xml:space="preserve">jose carlos </t>
  </si>
  <si>
    <t>NIT</t>
  </si>
  <si>
    <t>Dirección</t>
  </si>
  <si>
    <t xml:space="preserve">solola </t>
  </si>
  <si>
    <t>Teléfono</t>
  </si>
  <si>
    <t>Email</t>
  </si>
  <si>
    <t>Angeljosezeladareyes@.com</t>
  </si>
  <si>
    <t>Fecha</t>
  </si>
  <si>
    <t>25/07/2022</t>
  </si>
  <si>
    <t>No de _Fac</t>
  </si>
  <si>
    <t xml:space="preserve">Descripción </t>
  </si>
  <si>
    <t>Cantidad</t>
  </si>
  <si>
    <t>Precio unitario</t>
  </si>
  <si>
    <t xml:space="preserve">extenciones  de dos metros </t>
  </si>
  <si>
    <t>Q2.OO</t>
  </si>
  <si>
    <t xml:space="preserve">clavos para laminas </t>
  </si>
  <si>
    <t>Q5.00</t>
  </si>
  <si>
    <t xml:space="preserve">metales para reforzar paredes </t>
  </si>
  <si>
    <t>Q10.00</t>
  </si>
  <si>
    <t>blocks</t>
  </si>
  <si>
    <t>Q20.00</t>
  </si>
  <si>
    <t xml:space="preserve">diseño de pizo blanco </t>
  </si>
  <si>
    <t>Q50.00</t>
  </si>
  <si>
    <t>diseño de pizo negro</t>
  </si>
  <si>
    <t xml:space="preserve">conectores especiales </t>
  </si>
  <si>
    <t>Q12.00</t>
  </si>
  <si>
    <t xml:space="preserve">metal para lamparas </t>
  </si>
  <si>
    <t>Q30.50</t>
  </si>
  <si>
    <t>tornillos 12.3</t>
  </si>
  <si>
    <t>Q14.25</t>
  </si>
  <si>
    <t xml:space="preserve">clavos para pared medianos </t>
  </si>
  <si>
    <t>Descuento</t>
  </si>
  <si>
    <t>Envío</t>
  </si>
  <si>
    <t xml:space="preserve">KING </t>
  </si>
  <si>
    <t>Factura</t>
  </si>
  <si>
    <t>12 avenida 9-53 zona 12</t>
  </si>
  <si>
    <t>07.08.2019</t>
  </si>
  <si>
    <t>Nº de factura</t>
  </si>
  <si>
    <t>&lt;Condiciones de pago (vencidas en el recibo, vencidas en X días)&gt;</t>
  </si>
  <si>
    <t>Cliente</t>
  </si>
  <si>
    <t>Descripción</t>
  </si>
  <si>
    <t>Unidades</t>
  </si>
  <si>
    <t>Precio Unitario</t>
  </si>
  <si>
    <t>Total</t>
  </si>
  <si>
    <t>Observaciones / Instrucciones de pago:</t>
  </si>
  <si>
    <t>Total parcial</t>
  </si>
  <si>
    <t>Subtotal menos descuento</t>
  </si>
  <si>
    <t>IVA</t>
  </si>
  <si>
    <t>Total impuestos</t>
  </si>
  <si>
    <t>TOTAL FACTURA</t>
  </si>
  <si>
    <t xml:space="preserve">Venta de productos </t>
  </si>
  <si>
    <t>Compra de productos y pago de servicios</t>
  </si>
  <si>
    <t>No.</t>
  </si>
  <si>
    <t>Producto</t>
  </si>
  <si>
    <t>Precio U</t>
  </si>
  <si>
    <t xml:space="preserve">sillas plasticas </t>
  </si>
  <si>
    <t>sillas plasticas</t>
  </si>
  <si>
    <t xml:space="preserve">mesas plasticas </t>
  </si>
  <si>
    <t>mesas plasticas</t>
  </si>
  <si>
    <t xml:space="preserve">manteles blancos </t>
  </si>
  <si>
    <t xml:space="preserve">servilletas </t>
  </si>
  <si>
    <t xml:space="preserve">cubiertos </t>
  </si>
  <si>
    <t>cubiertos</t>
  </si>
  <si>
    <t xml:space="preserve">blocks </t>
  </si>
  <si>
    <t>block</t>
  </si>
  <si>
    <t>tuvos de metal</t>
  </si>
  <si>
    <t xml:space="preserve">tuvo de metal </t>
  </si>
  <si>
    <t xml:space="preserve">vidrio para ventanas </t>
  </si>
  <si>
    <t xml:space="preserve">vidrio para ventas </t>
  </si>
  <si>
    <t xml:space="preserve">toldo blanco </t>
  </si>
  <si>
    <t>toldo blanco</t>
  </si>
  <si>
    <t xml:space="preserve">extenciones </t>
  </si>
  <si>
    <t>Total General</t>
  </si>
  <si>
    <t>Ingresos netos(ingresos - gastos)</t>
  </si>
  <si>
    <t>Ingresos</t>
  </si>
  <si>
    <t>Gastos</t>
  </si>
  <si>
    <t>Total ingresos netos</t>
  </si>
  <si>
    <t xml:space="preserve">Cuadre de caja </t>
  </si>
  <si>
    <t xml:space="preserve">Monto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</si>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</sst>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_-&quot;Q&quot;* #,##0.00_-;\-&quot;Q&quot;* #,##0.00_-;_-&quot;Q&quot;* &quot;-&quot;??_-;_-@_-"/>
    <numFmt numFmtId="165" formatCode="mm/dd/yy"/>
    <numFmt numFmtId="166" formatCode="_-&quot;$&quot;* #,##0.00_-;\-&quot;$&quot;* #,##0.00_-;_-&quot;$&quot;* &quot;-&quot;??_-;_-@"/>
    <numFmt numFmtId="168" formatCode="_-[$Q-100A]* #,##0.00_-;\-[$Q-100A]* #,##0.00_-;_-[$Q-100A]* &quot;-&quot;??_-;_-@_-"/>
  </numFmts>
  <fonts count="31"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sto MT"/>
      <family val="1"/>
    </font>
    <font>
      <sz val="10"/>
      <color rgb="FF000000"/>
      <name val="Arial"/>
      <family val="2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8"/>
      <color rgb="FF7F7F7F"/>
      <name val="Roboto"/>
    </font>
    <font>
      <sz val="11"/>
      <color rgb="FF333F4F"/>
      <name val="Roboto"/>
    </font>
    <font>
      <sz val="24"/>
      <color rgb="FF7F7F7F"/>
      <name val="Roboto"/>
    </font>
    <font>
      <sz val="8"/>
      <color rgb="FF333F4F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sz val="11"/>
      <color rgb="FF1F3864"/>
      <name val="Roboto"/>
    </font>
    <font>
      <b/>
      <sz val="9"/>
      <color rgb="FFFFFFFF"/>
      <name val="Roboto"/>
    </font>
    <font>
      <sz val="9"/>
      <color rgb="FF000000"/>
      <name val="Roboto"/>
    </font>
    <font>
      <sz val="10"/>
      <name val="Arial"/>
      <family val="2"/>
    </font>
    <font>
      <b/>
      <sz val="12"/>
      <color rgb="FF333F4F"/>
      <name val="Roboto"/>
    </font>
    <font>
      <b/>
      <sz val="9"/>
      <color rgb="FF333F4F"/>
      <name val="Roboto"/>
    </font>
    <font>
      <sz val="18"/>
      <color rgb="FF333F4F"/>
      <name val="Roboto"/>
    </font>
    <font>
      <b/>
      <sz val="14"/>
      <name val="Roboto"/>
    </font>
    <font>
      <b/>
      <sz val="9"/>
      <name val="Roboto"/>
    </font>
    <font>
      <sz val="10"/>
      <color rgb="FF333F4F"/>
      <name val="Roboto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5722"/>
        <bgColor rgb="FFFF5722"/>
      </patternFill>
    </fill>
    <fill>
      <patternFill patternType="solid">
        <fgColor rgb="FFF3F3F3"/>
        <bgColor rgb="FFF3F3F3"/>
      </patternFill>
    </fill>
    <fill>
      <patternFill patternType="solid">
        <fgColor rgb="FFF4CCCC"/>
        <bgColor rgb="FFF4CC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BFBFBF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7" fillId="0" borderId="0"/>
  </cellStyleXfs>
  <cellXfs count="116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4" borderId="1" xfId="0" applyFont="1" applyFill="1" applyBorder="1"/>
    <xf numFmtId="0" fontId="0" fillId="0" borderId="1" xfId="0" applyBorder="1" applyAlignment="1">
      <alignment horizontal="center"/>
    </xf>
    <xf numFmtId="0" fontId="4" fillId="0" borderId="1" xfId="0" applyFont="1" applyBorder="1"/>
    <xf numFmtId="0" fontId="6" fillId="0" borderId="1" xfId="0" applyFont="1" applyBorder="1"/>
    <xf numFmtId="2" fontId="4" fillId="0" borderId="1" xfId="0" applyNumberFormat="1" applyFont="1" applyBorder="1"/>
    <xf numFmtId="0" fontId="8" fillId="5" borderId="0" xfId="2" applyFont="1" applyFill="1" applyAlignment="1">
      <alignment vertical="center"/>
    </xf>
    <xf numFmtId="0" fontId="9" fillId="5" borderId="0" xfId="2" applyFont="1" applyFill="1" applyAlignment="1">
      <alignment vertical="center"/>
    </xf>
    <xf numFmtId="0" fontId="10" fillId="5" borderId="0" xfId="2" applyFont="1" applyFill="1" applyAlignment="1">
      <alignment vertical="center"/>
    </xf>
    <xf numFmtId="0" fontId="10" fillId="5" borderId="0" xfId="2" applyFont="1" applyFill="1" applyAlignment="1">
      <alignment horizontal="right" vertical="center"/>
    </xf>
    <xf numFmtId="0" fontId="7" fillId="0" borderId="0" xfId="2"/>
    <xf numFmtId="0" fontId="8" fillId="6" borderId="0" xfId="2" applyFont="1" applyFill="1" applyAlignment="1">
      <alignment vertical="center"/>
    </xf>
    <xf numFmtId="0" fontId="9" fillId="6" borderId="0" xfId="2" applyFont="1" applyFill="1" applyAlignment="1">
      <alignment vertical="center"/>
    </xf>
    <xf numFmtId="0" fontId="10" fillId="6" borderId="0" xfId="2" applyFont="1" applyFill="1" applyAlignment="1">
      <alignment vertical="center"/>
    </xf>
    <xf numFmtId="0" fontId="10" fillId="6" borderId="0" xfId="2" applyFont="1" applyFill="1" applyAlignment="1">
      <alignment horizontal="right" vertical="center"/>
    </xf>
    <xf numFmtId="0" fontId="11" fillId="6" borderId="0" xfId="2" applyFont="1" applyFill="1"/>
    <xf numFmtId="0" fontId="12" fillId="6" borderId="0" xfId="2" applyFont="1" applyFill="1" applyAlignment="1">
      <alignment horizontal="left" vertical="center" wrapText="1"/>
    </xf>
    <xf numFmtId="0" fontId="13" fillId="6" borderId="0" xfId="2" applyFont="1" applyFill="1" applyAlignment="1">
      <alignment horizontal="left" vertical="top"/>
    </xf>
    <xf numFmtId="0" fontId="15" fillId="6" borderId="0" xfId="2" applyFont="1" applyFill="1" applyAlignment="1">
      <alignment horizontal="left" vertical="center"/>
    </xf>
    <xf numFmtId="0" fontId="13" fillId="6" borderId="0" xfId="2" applyFont="1" applyFill="1" applyAlignment="1">
      <alignment horizontal="left" vertical="center"/>
    </xf>
    <xf numFmtId="0" fontId="16" fillId="6" borderId="0" xfId="2" applyFont="1" applyFill="1" applyAlignment="1">
      <alignment horizontal="center" vertical="center"/>
    </xf>
    <xf numFmtId="0" fontId="17" fillId="6" borderId="5" xfId="2" applyFont="1" applyFill="1" applyBorder="1" applyAlignment="1">
      <alignment horizontal="center" vertical="center"/>
    </xf>
    <xf numFmtId="0" fontId="17" fillId="6" borderId="0" xfId="2" applyFont="1" applyFill="1" applyAlignment="1">
      <alignment horizontal="center" vertical="center"/>
    </xf>
    <xf numFmtId="165" fontId="18" fillId="6" borderId="0" xfId="2" applyNumberFormat="1" applyFont="1" applyFill="1" applyAlignment="1">
      <alignment horizontal="center" vertical="center"/>
    </xf>
    <xf numFmtId="0" fontId="18" fillId="6" borderId="0" xfId="2" applyFont="1" applyFill="1" applyAlignment="1">
      <alignment horizontal="center" vertical="center"/>
    </xf>
    <xf numFmtId="14" fontId="18" fillId="6" borderId="0" xfId="2" applyNumberFormat="1" applyFont="1" applyFill="1" applyAlignment="1">
      <alignment horizontal="center" vertical="center"/>
    </xf>
    <xf numFmtId="0" fontId="11" fillId="0" borderId="0" xfId="2" applyFont="1"/>
    <xf numFmtId="0" fontId="13" fillId="0" borderId="0" xfId="2" applyFont="1" applyAlignment="1">
      <alignment horizontal="left" vertical="center"/>
    </xf>
    <xf numFmtId="0" fontId="8" fillId="0" borderId="0" xfId="2" applyFont="1" applyAlignment="1">
      <alignment vertical="center"/>
    </xf>
    <xf numFmtId="0" fontId="16" fillId="0" borderId="0" xfId="2" applyFont="1" applyAlignment="1">
      <alignment horizontal="center" vertical="center"/>
    </xf>
    <xf numFmtId="0" fontId="19" fillId="0" borderId="0" xfId="2" applyFont="1" applyAlignment="1">
      <alignment horizontal="left" vertical="center"/>
    </xf>
    <xf numFmtId="0" fontId="20" fillId="0" borderId="0" xfId="2" applyFont="1" applyAlignment="1">
      <alignment horizontal="right" vertical="top"/>
    </xf>
    <xf numFmtId="0" fontId="17" fillId="0" borderId="5" xfId="2" applyFont="1" applyBorder="1" applyAlignment="1">
      <alignment horizontal="left" vertical="center"/>
    </xf>
    <xf numFmtId="0" fontId="21" fillId="0" borderId="5" xfId="2" applyFont="1" applyBorder="1" applyAlignment="1">
      <alignment vertical="center"/>
    </xf>
    <xf numFmtId="0" fontId="21" fillId="0" borderId="0" xfId="2" applyFont="1" applyAlignment="1">
      <alignment vertical="center"/>
    </xf>
    <xf numFmtId="0" fontId="18" fillId="0" borderId="0" xfId="2" applyFont="1" applyAlignment="1">
      <alignment horizontal="left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0" fontId="22" fillId="5" borderId="0" xfId="2" applyFont="1" applyFill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23" fillId="0" borderId="9" xfId="2" applyFont="1" applyBorder="1" applyAlignment="1">
      <alignment horizontal="center" vertical="center"/>
    </xf>
    <xf numFmtId="2" fontId="23" fillId="0" borderId="9" xfId="2" applyNumberFormat="1" applyFont="1" applyBorder="1" applyAlignment="1">
      <alignment horizontal="right" vertical="center"/>
    </xf>
    <xf numFmtId="2" fontId="23" fillId="0" borderId="0" xfId="2" applyNumberFormat="1" applyFont="1" applyAlignment="1">
      <alignment horizontal="right" vertical="center"/>
    </xf>
    <xf numFmtId="2" fontId="23" fillId="6" borderId="10" xfId="2" applyNumberFormat="1" applyFont="1" applyFill="1" applyBorder="1" applyAlignment="1">
      <alignment horizontal="right" vertical="center"/>
    </xf>
    <xf numFmtId="2" fontId="23" fillId="0" borderId="10" xfId="2" applyNumberFormat="1" applyFont="1" applyBorder="1" applyAlignment="1">
      <alignment horizontal="right" vertical="center"/>
    </xf>
    <xf numFmtId="2" fontId="23" fillId="0" borderId="11" xfId="2" applyNumberFormat="1" applyFont="1" applyBorder="1" applyAlignment="1">
      <alignment horizontal="right" vertical="center"/>
    </xf>
    <xf numFmtId="0" fontId="18" fillId="0" borderId="0" xfId="2" applyFont="1" applyAlignment="1">
      <alignment vertical="center" wrapText="1"/>
    </xf>
    <xf numFmtId="0" fontId="25" fillId="0" borderId="0" xfId="2" applyFont="1" applyAlignment="1">
      <alignment horizontal="right"/>
    </xf>
    <xf numFmtId="0" fontId="26" fillId="0" borderId="12" xfId="2" applyFont="1" applyBorder="1" applyAlignment="1">
      <alignment horizontal="right" vertical="center"/>
    </xf>
    <xf numFmtId="2" fontId="23" fillId="0" borderId="0" xfId="2" applyNumberFormat="1" applyFont="1" applyAlignment="1">
      <alignment vertical="center"/>
    </xf>
    <xf numFmtId="0" fontId="26" fillId="0" borderId="0" xfId="2" applyFont="1" applyAlignment="1">
      <alignment horizontal="right" vertical="center"/>
    </xf>
    <xf numFmtId="2" fontId="23" fillId="0" borderId="13" xfId="2" applyNumberFormat="1" applyFont="1" applyBorder="1" applyAlignment="1">
      <alignment vertical="center"/>
    </xf>
    <xf numFmtId="10" fontId="23" fillId="0" borderId="13" xfId="2" applyNumberFormat="1" applyFont="1" applyBorder="1" applyAlignment="1">
      <alignment vertical="center"/>
    </xf>
    <xf numFmtId="10" fontId="23" fillId="0" borderId="0" xfId="2" applyNumberFormat="1" applyFont="1" applyAlignment="1">
      <alignment vertical="center"/>
    </xf>
    <xf numFmtId="0" fontId="26" fillId="0" borderId="14" xfId="2" applyFont="1" applyBorder="1" applyAlignment="1">
      <alignment horizontal="right" vertical="center"/>
    </xf>
    <xf numFmtId="4" fontId="23" fillId="0" borderId="13" xfId="2" applyNumberFormat="1" applyFont="1" applyBorder="1" applyAlignment="1">
      <alignment vertical="center"/>
    </xf>
    <xf numFmtId="4" fontId="23" fillId="0" borderId="0" xfId="2" applyNumberFormat="1" applyFont="1" applyAlignment="1">
      <alignment vertical="center"/>
    </xf>
    <xf numFmtId="0" fontId="27" fillId="0" borderId="0" xfId="2" applyFont="1" applyAlignment="1">
      <alignment horizontal="center" vertical="center"/>
    </xf>
    <xf numFmtId="0" fontId="25" fillId="0" borderId="15" xfId="2" applyFont="1" applyBorder="1" applyAlignment="1">
      <alignment horizontal="right" vertical="center"/>
    </xf>
    <xf numFmtId="166" fontId="29" fillId="0" borderId="0" xfId="2" applyNumberFormat="1" applyFont="1" applyAlignment="1">
      <alignment vertical="center"/>
    </xf>
    <xf numFmtId="0" fontId="8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8" fillId="0" borderId="0" xfId="2" applyFont="1"/>
    <xf numFmtId="0" fontId="30" fillId="0" borderId="0" xfId="2" applyFont="1" applyAlignment="1">
      <alignment horizontal="center"/>
    </xf>
    <xf numFmtId="0" fontId="11" fillId="5" borderId="0" xfId="2" applyFont="1" applyFill="1"/>
    <xf numFmtId="164" fontId="28" fillId="7" borderId="16" xfId="1" applyFont="1" applyFill="1" applyBorder="1" applyAlignment="1">
      <alignment vertic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44" fontId="0" fillId="0" borderId="1" xfId="0" applyNumberFormat="1" applyBorder="1"/>
    <xf numFmtId="0" fontId="0" fillId="0" borderId="1" xfId="0" applyBorder="1" applyAlignment="1">
      <alignment horizontal="center"/>
    </xf>
    <xf numFmtId="0" fontId="30" fillId="0" borderId="0" xfId="2" applyFont="1" applyAlignment="1">
      <alignment horizontal="center"/>
    </xf>
    <xf numFmtId="0" fontId="23" fillId="0" borderId="0" xfId="2" applyFont="1" applyAlignment="1">
      <alignment vertical="center" wrapText="1"/>
    </xf>
    <xf numFmtId="0" fontId="18" fillId="0" borderId="0" xfId="2" applyFont="1" applyAlignment="1">
      <alignment horizontal="center" vertical="center" wrapText="1"/>
    </xf>
    <xf numFmtId="0" fontId="2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23" fillId="0" borderId="6" xfId="2" applyFont="1" applyBorder="1" applyAlignment="1">
      <alignment horizontal="left" vertical="center"/>
    </xf>
    <xf numFmtId="0" fontId="22" fillId="5" borderId="0" xfId="2" applyFont="1" applyFill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4" fillId="6" borderId="0" xfId="2" applyFont="1" applyFill="1" applyAlignment="1">
      <alignment horizontal="center" vertical="center" wrapText="1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right" vertical="top"/>
    </xf>
    <xf numFmtId="0" fontId="18" fillId="0" borderId="0" xfId="2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8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168" fontId="23" fillId="0" borderId="9" xfId="2" applyNumberFormat="1" applyFont="1" applyBorder="1" applyAlignment="1">
      <alignment horizontal="right" vertical="center"/>
    </xf>
    <xf numFmtId="168" fontId="23" fillId="0" borderId="5" xfId="2" applyNumberFormat="1" applyFont="1" applyBorder="1" applyAlignment="1">
      <alignment vertical="center"/>
    </xf>
    <xf numFmtId="9" fontId="23" fillId="0" borderId="6" xfId="2" applyNumberFormat="1" applyFont="1" applyBorder="1" applyAlignment="1">
      <alignment horizontal="left" vertical="center"/>
    </xf>
    <xf numFmtId="168" fontId="23" fillId="0" borderId="9" xfId="2" applyNumberFormat="1" applyFont="1" applyBorder="1" applyAlignment="1">
      <alignment horizontal="center" vertical="center"/>
    </xf>
    <xf numFmtId="168" fontId="0" fillId="0" borderId="1" xfId="0" applyNumberFormat="1" applyBorder="1" applyAlignment="1">
      <alignment horizontal="right"/>
    </xf>
    <xf numFmtId="168" fontId="0" fillId="0" borderId="1" xfId="0" applyNumberFormat="1" applyBorder="1"/>
    <xf numFmtId="0" fontId="7" fillId="0" borderId="0" xfId="2" applyAlignment="1"/>
    <xf numFmtId="0" fontId="24" fillId="0" borderId="7" xfId="2" applyFont="1" applyBorder="1" applyAlignment="1"/>
    <xf numFmtId="0" fontId="24" fillId="0" borderId="8" xfId="2" applyFont="1" applyBorder="1" applyAlignment="1"/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1</xdr:row>
      <xdr:rowOff>133350</xdr:rowOff>
    </xdr:from>
    <xdr:ext cx="933450" cy="9334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975" y="314325"/>
          <a:ext cx="933450" cy="9334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190500</xdr:colOff>
      <xdr:row>1</xdr:row>
      <xdr:rowOff>314325</xdr:rowOff>
    </xdr:from>
    <xdr:to>
      <xdr:col>1</xdr:col>
      <xdr:colOff>714375</xdr:colOff>
      <xdr:row>4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5C09F11-9B1B-4436-3C58-AE4A780E492B}"/>
            </a:ext>
            <a:ext uri="{147F2762-F138-4A5C-976F-8EAC2B608ADB}">
              <a16:predDERef xmlns:a16="http://schemas.microsoft.com/office/drawing/2014/main" pre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0" y="495300"/>
          <a:ext cx="809625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E24"/>
  <sheetViews>
    <sheetView topLeftCell="A11" workbookViewId="0">
      <selection activeCell="E13" sqref="E13:E22"/>
    </sheetView>
  </sheetViews>
  <sheetFormatPr defaultColWidth="11.42578125" defaultRowHeight="15"/>
  <cols>
    <col min="3" max="3" width="34.28515625" customWidth="1"/>
    <col min="5" max="5" width="14" bestFit="1" customWidth="1"/>
  </cols>
  <sheetData>
    <row r="4" spans="2:5">
      <c r="B4" s="77" t="s">
        <v>0</v>
      </c>
      <c r="C4" s="77"/>
      <c r="D4" s="77"/>
      <c r="E4" s="77"/>
    </row>
    <row r="5" spans="2:5">
      <c r="B5" s="1" t="s">
        <v>1</v>
      </c>
      <c r="C5" s="1" t="s">
        <v>2</v>
      </c>
      <c r="D5" s="1"/>
      <c r="E5" s="1"/>
    </row>
    <row r="6" spans="2:5">
      <c r="B6" s="1" t="s">
        <v>3</v>
      </c>
      <c r="C6" s="74">
        <v>55098657</v>
      </c>
      <c r="D6" s="1"/>
      <c r="E6" s="1"/>
    </row>
    <row r="7" spans="2:5">
      <c r="B7" s="1" t="s">
        <v>4</v>
      </c>
      <c r="C7" s="1" t="s">
        <v>5</v>
      </c>
      <c r="D7" s="1"/>
      <c r="E7" s="1"/>
    </row>
    <row r="8" spans="2:5">
      <c r="B8" s="1" t="s">
        <v>6</v>
      </c>
      <c r="C8" s="74">
        <v>564738323</v>
      </c>
      <c r="D8" s="1"/>
      <c r="E8" s="1"/>
    </row>
    <row r="9" spans="2:5">
      <c r="B9" s="1" t="s">
        <v>7</v>
      </c>
      <c r="C9" s="1" t="s">
        <v>8</v>
      </c>
      <c r="D9" s="1"/>
      <c r="E9" s="1"/>
    </row>
    <row r="10" spans="2:5">
      <c r="B10" s="1" t="s">
        <v>9</v>
      </c>
      <c r="C10" s="1" t="s">
        <v>10</v>
      </c>
      <c r="D10" s="1"/>
      <c r="E10" s="1"/>
    </row>
    <row r="11" spans="2:5">
      <c r="B11" s="1" t="s">
        <v>11</v>
      </c>
      <c r="C11" s="1"/>
      <c r="D11" s="1"/>
      <c r="E11" s="1"/>
    </row>
    <row r="12" spans="2:5">
      <c r="B12" s="1"/>
      <c r="C12" s="1" t="s">
        <v>12</v>
      </c>
      <c r="D12" s="1" t="s">
        <v>13</v>
      </c>
      <c r="E12" s="1" t="s">
        <v>14</v>
      </c>
    </row>
    <row r="13" spans="2:5">
      <c r="B13" s="1">
        <v>1</v>
      </c>
      <c r="C13" s="1" t="s">
        <v>15</v>
      </c>
      <c r="D13" s="9">
        <v>3</v>
      </c>
      <c r="E13" s="76" t="s">
        <v>16</v>
      </c>
    </row>
    <row r="14" spans="2:5">
      <c r="B14" s="1">
        <v>2</v>
      </c>
      <c r="C14" s="1" t="s">
        <v>17</v>
      </c>
      <c r="D14" s="9">
        <v>5</v>
      </c>
      <c r="E14" s="1" t="s">
        <v>18</v>
      </c>
    </row>
    <row r="15" spans="2:5">
      <c r="B15" s="1">
        <v>3</v>
      </c>
      <c r="C15" s="1" t="s">
        <v>19</v>
      </c>
      <c r="D15" s="75">
        <v>20</v>
      </c>
      <c r="E15" s="1" t="s">
        <v>20</v>
      </c>
    </row>
    <row r="16" spans="2:5">
      <c r="B16" s="1">
        <v>4</v>
      </c>
      <c r="C16" s="1" t="s">
        <v>21</v>
      </c>
      <c r="D16" s="9">
        <v>150</v>
      </c>
      <c r="E16" s="1" t="s">
        <v>22</v>
      </c>
    </row>
    <row r="17" spans="2:5">
      <c r="B17" s="1">
        <v>5</v>
      </c>
      <c r="C17" s="1" t="s">
        <v>23</v>
      </c>
      <c r="D17" s="9">
        <v>45</v>
      </c>
      <c r="E17" s="1" t="s">
        <v>24</v>
      </c>
    </row>
    <row r="18" spans="2:5">
      <c r="B18" s="1">
        <v>6</v>
      </c>
      <c r="C18" s="1" t="s">
        <v>25</v>
      </c>
      <c r="D18" s="9">
        <v>45</v>
      </c>
      <c r="E18" s="1" t="s">
        <v>24</v>
      </c>
    </row>
    <row r="19" spans="2:5">
      <c r="B19" s="1">
        <v>7</v>
      </c>
      <c r="C19" s="1" t="s">
        <v>26</v>
      </c>
      <c r="D19" s="9">
        <v>10</v>
      </c>
      <c r="E19" s="1" t="s">
        <v>27</v>
      </c>
    </row>
    <row r="20" spans="2:5">
      <c r="B20" s="1">
        <v>8</v>
      </c>
      <c r="C20" s="1" t="s">
        <v>28</v>
      </c>
      <c r="D20" s="9">
        <v>5</v>
      </c>
      <c r="E20" s="1" t="s">
        <v>29</v>
      </c>
    </row>
    <row r="21" spans="2:5">
      <c r="B21" s="1">
        <v>9</v>
      </c>
      <c r="C21" s="1" t="s">
        <v>30</v>
      </c>
      <c r="D21" s="9">
        <v>14</v>
      </c>
      <c r="E21" s="1" t="s">
        <v>31</v>
      </c>
    </row>
    <row r="22" spans="2:5">
      <c r="B22" s="1">
        <v>10</v>
      </c>
      <c r="C22" s="1" t="s">
        <v>32</v>
      </c>
      <c r="D22" s="9">
        <v>15</v>
      </c>
      <c r="E22" s="1" t="s">
        <v>22</v>
      </c>
    </row>
    <row r="23" spans="2:5">
      <c r="B23" s="1" t="s">
        <v>33</v>
      </c>
      <c r="C23" s="1"/>
      <c r="D23" s="9"/>
      <c r="E23" s="1"/>
    </row>
    <row r="24" spans="2:5">
      <c r="B24" t="s">
        <v>34</v>
      </c>
    </row>
  </sheetData>
  <mergeCells count="1">
    <mergeCell ref="B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8496B0"/>
    <outlinePr summaryBelow="0" summaryRight="0"/>
    <pageSetUpPr fitToPage="1"/>
  </sheetPr>
  <dimension ref="A1:H46"/>
  <sheetViews>
    <sheetView showGridLines="0" tabSelected="1" topLeftCell="A86" workbookViewId="0">
      <selection activeCell="H44" sqref="H44"/>
    </sheetView>
  </sheetViews>
  <sheetFormatPr defaultColWidth="17.28515625" defaultRowHeight="15" customHeight="1"/>
  <cols>
    <col min="1" max="1" width="4.28515625" style="17" customWidth="1"/>
    <col min="2" max="2" width="11.7109375" style="17" customWidth="1"/>
    <col min="3" max="3" width="31.85546875" style="17" customWidth="1"/>
    <col min="4" max="4" width="7.42578125" style="17" customWidth="1"/>
    <col min="5" max="5" width="16.42578125" style="17" customWidth="1"/>
    <col min="6" max="6" width="20.28515625" style="17" customWidth="1"/>
    <col min="7" max="7" width="17.85546875" style="17" customWidth="1"/>
    <col min="8" max="8" width="4" style="17" customWidth="1"/>
    <col min="9" max="16384" width="17.28515625" style="17"/>
  </cols>
  <sheetData>
    <row r="1" spans="1:8" ht="14.25" customHeight="1">
      <c r="A1" s="13"/>
      <c r="B1" s="14"/>
      <c r="C1" s="14"/>
      <c r="D1" s="15"/>
      <c r="E1" s="15"/>
      <c r="F1" s="15"/>
      <c r="G1" s="16"/>
      <c r="H1" s="16"/>
    </row>
    <row r="2" spans="1:8" ht="25.5" customHeight="1">
      <c r="A2" s="18"/>
      <c r="B2" s="19"/>
      <c r="C2" s="19"/>
      <c r="D2" s="20"/>
      <c r="E2" s="20"/>
      <c r="F2" s="20"/>
      <c r="G2" s="21"/>
      <c r="H2" s="21"/>
    </row>
    <row r="3" spans="1:8" ht="15.75" customHeight="1">
      <c r="A3" s="22"/>
      <c r="B3" s="23"/>
      <c r="C3" s="24" t="s">
        <v>35</v>
      </c>
      <c r="D3" s="23"/>
      <c r="E3" s="18"/>
      <c r="F3" s="22"/>
      <c r="G3" s="88" t="s">
        <v>36</v>
      </c>
      <c r="H3" s="23"/>
    </row>
    <row r="4" spans="1:8" ht="18" customHeight="1">
      <c r="A4" s="22"/>
      <c r="B4" s="23"/>
      <c r="C4" s="25" t="s">
        <v>37</v>
      </c>
      <c r="D4" s="23"/>
      <c r="E4" s="18"/>
      <c r="F4" s="22"/>
      <c r="G4" s="113"/>
      <c r="H4" s="23"/>
    </row>
    <row r="5" spans="1:8" ht="18" customHeight="1">
      <c r="A5" s="22"/>
      <c r="B5" s="23"/>
      <c r="C5" s="25">
        <v>282828282</v>
      </c>
      <c r="D5" s="23"/>
      <c r="E5" s="18"/>
      <c r="F5" s="22"/>
      <c r="G5" s="113"/>
      <c r="H5" s="23"/>
    </row>
    <row r="6" spans="1:8" ht="18" customHeight="1">
      <c r="A6" s="22"/>
      <c r="B6" s="26"/>
      <c r="C6" s="26"/>
      <c r="D6" s="18"/>
      <c r="E6" s="27"/>
      <c r="F6" s="18"/>
      <c r="G6" s="28" t="s">
        <v>9</v>
      </c>
      <c r="H6" s="29"/>
    </row>
    <row r="7" spans="1:8" ht="18" customHeight="1">
      <c r="A7" s="22"/>
      <c r="B7" s="26"/>
      <c r="C7" s="26"/>
      <c r="D7" s="18"/>
      <c r="E7" s="30"/>
      <c r="F7" s="18"/>
      <c r="G7" s="31" t="s">
        <v>38</v>
      </c>
      <c r="H7" s="32"/>
    </row>
    <row r="8" spans="1:8" ht="18" customHeight="1">
      <c r="A8" s="22"/>
      <c r="B8" s="26"/>
      <c r="C8" s="26"/>
      <c r="D8" s="18"/>
      <c r="E8" s="27"/>
      <c r="F8" s="18"/>
      <c r="G8" s="28" t="s">
        <v>39</v>
      </c>
      <c r="H8" s="29"/>
    </row>
    <row r="9" spans="1:8" ht="18" customHeight="1">
      <c r="A9" s="22"/>
      <c r="B9" s="26"/>
      <c r="C9" s="26"/>
      <c r="D9" s="18"/>
      <c r="E9" s="31"/>
      <c r="F9" s="18"/>
      <c r="G9" s="31">
        <v>10001</v>
      </c>
      <c r="H9" s="31"/>
    </row>
    <row r="10" spans="1:8" ht="18" customHeight="1">
      <c r="A10" s="33"/>
      <c r="B10" s="34"/>
      <c r="C10" s="34"/>
      <c r="D10" s="35"/>
      <c r="E10" s="35"/>
      <c r="F10" s="89"/>
      <c r="G10" s="113"/>
      <c r="H10" s="36"/>
    </row>
    <row r="11" spans="1:8" ht="18" customHeight="1">
      <c r="A11" s="33"/>
      <c r="B11" s="37"/>
      <c r="C11" s="37"/>
      <c r="D11" s="35"/>
      <c r="E11" s="90" t="s">
        <v>40</v>
      </c>
      <c r="F11" s="113"/>
      <c r="G11" s="113"/>
      <c r="H11" s="38"/>
    </row>
    <row r="12" spans="1:8" ht="15.75" customHeight="1">
      <c r="A12" s="33"/>
      <c r="B12" s="39" t="s">
        <v>41</v>
      </c>
      <c r="C12" s="39"/>
      <c r="D12" s="35"/>
      <c r="E12" s="39"/>
      <c r="F12" s="40"/>
      <c r="G12" s="40"/>
      <c r="H12" s="41"/>
    </row>
    <row r="13" spans="1:8" ht="4.5" customHeight="1">
      <c r="A13" s="33"/>
      <c r="B13" s="35"/>
      <c r="C13" s="35"/>
      <c r="D13" s="35"/>
      <c r="E13" s="35"/>
      <c r="F13" s="35"/>
      <c r="G13" s="35"/>
      <c r="H13" s="35"/>
    </row>
    <row r="14" spans="1:8" ht="18" customHeight="1">
      <c r="A14" s="33"/>
      <c r="B14" s="91" t="str">
        <f>'Ingreso de datos'!C5</f>
        <v xml:space="preserve">jose carlos </v>
      </c>
      <c r="C14" s="113"/>
      <c r="D14" s="43"/>
      <c r="E14" s="91"/>
      <c r="F14" s="113"/>
      <c r="G14" s="113"/>
      <c r="H14" s="42"/>
    </row>
    <row r="15" spans="1:8" ht="18" customHeight="1">
      <c r="A15" s="33"/>
      <c r="B15" s="91">
        <f>'Ingreso de datos'!C6</f>
        <v>55098657</v>
      </c>
      <c r="C15" s="113"/>
      <c r="D15" s="43"/>
      <c r="E15" s="91"/>
      <c r="F15" s="113"/>
      <c r="G15" s="113"/>
      <c r="H15" s="42"/>
    </row>
    <row r="16" spans="1:8" ht="18" customHeight="1">
      <c r="A16" s="33"/>
      <c r="B16" s="91" t="str">
        <f>'Ingreso de datos'!C7</f>
        <v xml:space="preserve">solola </v>
      </c>
      <c r="C16" s="113"/>
      <c r="D16" s="43"/>
      <c r="E16" s="91"/>
      <c r="F16" s="113"/>
      <c r="G16" s="113"/>
      <c r="H16" s="42"/>
    </row>
    <row r="17" spans="1:8" ht="18" customHeight="1">
      <c r="A17" s="33"/>
      <c r="B17" s="91">
        <f>'Ingreso de datos'!C8</f>
        <v>564738323</v>
      </c>
      <c r="C17" s="113"/>
      <c r="D17" s="43"/>
      <c r="E17" s="91"/>
      <c r="F17" s="113"/>
      <c r="G17" s="113"/>
      <c r="H17" s="42"/>
    </row>
    <row r="18" spans="1:8" ht="18" customHeight="1">
      <c r="A18" s="33"/>
      <c r="B18" s="91" t="str">
        <f>'Ingreso de datos'!C9</f>
        <v>Angeljosezeladareyes@.com</v>
      </c>
      <c r="C18" s="113"/>
      <c r="D18" s="43"/>
      <c r="E18" s="42"/>
      <c r="F18" s="42"/>
      <c r="G18" s="42"/>
      <c r="H18" s="42"/>
    </row>
    <row r="19" spans="1:8" ht="18" customHeight="1">
      <c r="A19" s="33"/>
      <c r="B19" s="42"/>
      <c r="C19" s="42"/>
      <c r="D19" s="43"/>
      <c r="E19" s="87"/>
      <c r="F19" s="113"/>
      <c r="G19" s="113"/>
      <c r="H19" s="44"/>
    </row>
    <row r="20" spans="1:8" ht="4.5" customHeight="1">
      <c r="A20" s="33"/>
      <c r="B20" s="35"/>
      <c r="C20" s="35"/>
      <c r="D20" s="35"/>
      <c r="E20" s="35"/>
      <c r="F20" s="35"/>
      <c r="G20" s="35"/>
      <c r="H20" s="35"/>
    </row>
    <row r="21" spans="1:8" ht="18" customHeight="1">
      <c r="A21" s="33"/>
      <c r="B21" s="86" t="s">
        <v>42</v>
      </c>
      <c r="C21" s="113"/>
      <c r="D21" s="113"/>
      <c r="E21" s="45" t="s">
        <v>43</v>
      </c>
      <c r="F21" s="45" t="s">
        <v>44</v>
      </c>
      <c r="G21" s="45" t="s">
        <v>45</v>
      </c>
      <c r="H21" s="46"/>
    </row>
    <row r="22" spans="1:8" ht="18" customHeight="1">
      <c r="A22" s="33"/>
      <c r="B22" s="85" t="str">
        <f>'Ingreso de datos'!C13</f>
        <v xml:space="preserve">extenciones  de dos metros </v>
      </c>
      <c r="C22" s="114"/>
      <c r="D22" s="115"/>
      <c r="E22" s="47">
        <f>'Ingreso de datos'!D13</f>
        <v>3</v>
      </c>
      <c r="F22" s="107">
        <v>2</v>
      </c>
      <c r="G22" s="48">
        <f>E22+F22</f>
        <v>5</v>
      </c>
      <c r="H22" s="49"/>
    </row>
    <row r="23" spans="1:8" ht="18" customHeight="1">
      <c r="A23" s="33"/>
      <c r="B23" s="85" t="str">
        <f>'Ingreso de datos'!C14</f>
        <v xml:space="preserve">clavos para laminas </v>
      </c>
      <c r="C23" s="114"/>
      <c r="D23" s="115"/>
      <c r="E23" s="47">
        <f>'Ingreso de datos'!D14</f>
        <v>5</v>
      </c>
      <c r="F23" s="107">
        <v>3</v>
      </c>
      <c r="G23" s="50">
        <f t="shared" ref="G22:G32" si="0">E23*F23</f>
        <v>15</v>
      </c>
      <c r="H23" s="49"/>
    </row>
    <row r="24" spans="1:8" ht="18" customHeight="1">
      <c r="A24" s="33"/>
      <c r="B24" s="85" t="str">
        <f>'Ingreso de datos'!C15</f>
        <v xml:space="preserve">metales para reforzar paredes </v>
      </c>
      <c r="C24" s="114"/>
      <c r="D24" s="115"/>
      <c r="E24" s="47">
        <f>'Ingreso de datos'!D19</f>
        <v>10</v>
      </c>
      <c r="F24" s="107">
        <v>53</v>
      </c>
      <c r="G24" s="51">
        <f t="shared" si="0"/>
        <v>530</v>
      </c>
      <c r="H24" s="49"/>
    </row>
    <row r="25" spans="1:8" ht="18" customHeight="1">
      <c r="A25" s="33"/>
      <c r="B25" s="85" t="str">
        <f>'Ingreso de datos'!C16</f>
        <v>blocks</v>
      </c>
      <c r="C25" s="114"/>
      <c r="D25" s="115"/>
      <c r="E25" s="47">
        <f>'Ingreso de datos'!D16</f>
        <v>150</v>
      </c>
      <c r="F25" s="107">
        <v>34</v>
      </c>
      <c r="G25" s="50">
        <f t="shared" si="0"/>
        <v>5100</v>
      </c>
      <c r="H25" s="49"/>
    </row>
    <row r="26" spans="1:8" ht="18" customHeight="1">
      <c r="A26" s="33"/>
      <c r="B26" s="85" t="str">
        <f>'Ingreso de datos'!C17</f>
        <v xml:space="preserve">diseño de pizo blanco </v>
      </c>
      <c r="C26" s="114"/>
      <c r="D26" s="115"/>
      <c r="E26" s="47">
        <f>'Ingreso de datos'!D17</f>
        <v>45</v>
      </c>
      <c r="F26" s="107">
        <v>23</v>
      </c>
      <c r="G26" s="51">
        <f t="shared" si="0"/>
        <v>1035</v>
      </c>
      <c r="H26" s="49"/>
    </row>
    <row r="27" spans="1:8" ht="18" customHeight="1">
      <c r="A27" s="33"/>
      <c r="B27" s="85" t="str">
        <f>'Ingreso de datos'!C18</f>
        <v>diseño de pizo negro</v>
      </c>
      <c r="C27" s="114"/>
      <c r="D27" s="115"/>
      <c r="E27" s="47">
        <f>'Ingreso de datos'!D18</f>
        <v>45</v>
      </c>
      <c r="F27" s="107">
        <v>3</v>
      </c>
      <c r="G27" s="50">
        <f t="shared" si="0"/>
        <v>135</v>
      </c>
      <c r="H27" s="49"/>
    </row>
    <row r="28" spans="1:8" ht="18" customHeight="1">
      <c r="A28" s="33"/>
      <c r="B28" s="85" t="str">
        <f>'Ingreso de datos'!C19</f>
        <v xml:space="preserve">conectores especiales </v>
      </c>
      <c r="C28" s="114"/>
      <c r="D28" s="115"/>
      <c r="E28" s="47">
        <v>3</v>
      </c>
      <c r="F28" s="107">
        <v>2</v>
      </c>
      <c r="G28" s="51">
        <f t="shared" si="0"/>
        <v>6</v>
      </c>
      <c r="H28" s="49"/>
    </row>
    <row r="29" spans="1:8" ht="18" customHeight="1">
      <c r="A29" s="33"/>
      <c r="B29" s="85" t="str">
        <f>'Ingreso de datos'!C20</f>
        <v xml:space="preserve">metal para lamparas </v>
      </c>
      <c r="C29" s="114"/>
      <c r="D29" s="115"/>
      <c r="E29" s="47">
        <f>'Ingreso de datos'!D20</f>
        <v>5</v>
      </c>
      <c r="F29" s="107">
        <v>3</v>
      </c>
      <c r="G29" s="50">
        <f t="shared" si="0"/>
        <v>15</v>
      </c>
      <c r="H29" s="49"/>
    </row>
    <row r="30" spans="1:8" ht="18" customHeight="1">
      <c r="A30" s="33"/>
      <c r="B30" s="85" t="str">
        <f>'Ingreso de datos'!C21</f>
        <v>tornillos 12.3</v>
      </c>
      <c r="C30" s="114"/>
      <c r="D30" s="115"/>
      <c r="E30" s="47">
        <f>'Ingreso de datos'!D21</f>
        <v>14</v>
      </c>
      <c r="F30" s="107">
        <v>2</v>
      </c>
      <c r="G30" s="51">
        <f t="shared" si="0"/>
        <v>28</v>
      </c>
      <c r="H30" s="49"/>
    </row>
    <row r="31" spans="1:8" ht="18" customHeight="1">
      <c r="A31" s="33"/>
      <c r="B31" s="85" t="str">
        <f>'Ingreso de datos'!C22</f>
        <v xml:space="preserve">clavos para pared medianos </v>
      </c>
      <c r="C31" s="114"/>
      <c r="D31" s="115"/>
      <c r="E31" s="47">
        <f>'Ingreso de datos'!D22</f>
        <v>15</v>
      </c>
      <c r="F31" s="107">
        <v>3</v>
      </c>
      <c r="G31" s="50">
        <f t="shared" si="0"/>
        <v>45</v>
      </c>
      <c r="H31" s="49"/>
    </row>
    <row r="32" spans="1:8" ht="18" customHeight="1">
      <c r="A32" s="33"/>
      <c r="B32" s="109">
        <v>0.1</v>
      </c>
      <c r="C32" s="114"/>
      <c r="D32" s="115"/>
      <c r="E32" s="110"/>
      <c r="F32" s="107"/>
      <c r="G32" s="52">
        <f t="shared" si="0"/>
        <v>0</v>
      </c>
      <c r="H32" s="49"/>
    </row>
    <row r="33" spans="1:8" ht="19.5" customHeight="1">
      <c r="A33" s="33"/>
      <c r="B33" s="79" t="s">
        <v>46</v>
      </c>
      <c r="C33" s="113"/>
      <c r="D33" s="53"/>
      <c r="E33" s="54"/>
      <c r="F33" s="55" t="s">
        <v>47</v>
      </c>
      <c r="G33" s="108">
        <f>SUM(G22:G32)</f>
        <v>6914</v>
      </c>
      <c r="H33" s="56"/>
    </row>
    <row r="34" spans="1:8" ht="19.5" customHeight="1">
      <c r="A34" s="33"/>
      <c r="B34" s="80"/>
      <c r="C34" s="113"/>
      <c r="D34" s="113"/>
      <c r="E34" s="54"/>
      <c r="F34" s="57" t="s">
        <v>33</v>
      </c>
      <c r="G34" s="108">
        <v>691</v>
      </c>
      <c r="H34" s="56"/>
    </row>
    <row r="35" spans="1:8" ht="19.5" customHeight="1">
      <c r="A35" s="33"/>
      <c r="B35" s="113"/>
      <c r="C35" s="113"/>
      <c r="D35" s="113"/>
      <c r="E35" s="54"/>
      <c r="F35" s="57" t="s">
        <v>48</v>
      </c>
      <c r="G35" s="108">
        <v>6223</v>
      </c>
      <c r="H35" s="56"/>
    </row>
    <row r="36" spans="1:8" ht="19.5" customHeight="1">
      <c r="A36" s="33"/>
      <c r="B36" s="113"/>
      <c r="C36" s="113"/>
      <c r="D36" s="113"/>
      <c r="E36" s="54"/>
      <c r="F36" s="57" t="s">
        <v>49</v>
      </c>
      <c r="G36" s="59">
        <v>0.12</v>
      </c>
      <c r="H36" s="60"/>
    </row>
    <row r="37" spans="1:8" ht="19.5" customHeight="1">
      <c r="A37" s="33"/>
      <c r="B37" s="113"/>
      <c r="C37" s="113"/>
      <c r="D37" s="113"/>
      <c r="E37" s="54"/>
      <c r="F37" s="57" t="s">
        <v>50</v>
      </c>
      <c r="G37" s="58">
        <f>G35*G36</f>
        <v>746.76</v>
      </c>
      <c r="H37" s="56"/>
    </row>
    <row r="38" spans="1:8" ht="19.5" customHeight="1">
      <c r="A38" s="33"/>
      <c r="B38" s="113"/>
      <c r="C38" s="113"/>
      <c r="D38" s="113"/>
      <c r="E38" s="54"/>
      <c r="F38" s="61" t="s">
        <v>34</v>
      </c>
      <c r="G38" s="62">
        <v>0</v>
      </c>
      <c r="H38" s="63"/>
    </row>
    <row r="39" spans="1:8" ht="33.75" customHeight="1">
      <c r="A39" s="33"/>
      <c r="B39" s="64"/>
      <c r="C39" s="81"/>
      <c r="D39" s="113"/>
      <c r="E39" s="54"/>
      <c r="F39" s="65" t="s">
        <v>51</v>
      </c>
      <c r="G39" s="73">
        <f>G35+G37+G38-G34</f>
        <v>6278.76</v>
      </c>
      <c r="H39" s="66"/>
    </row>
    <row r="40" spans="1:8" ht="9.75" customHeight="1">
      <c r="A40" s="33"/>
      <c r="B40" s="67"/>
      <c r="C40" s="82"/>
      <c r="D40" s="113"/>
      <c r="E40" s="113"/>
      <c r="F40" s="113"/>
      <c r="G40" s="113"/>
      <c r="H40" s="67"/>
    </row>
    <row r="41" spans="1:8" ht="9.75" customHeight="1">
      <c r="A41" s="33"/>
      <c r="B41" s="67"/>
      <c r="C41" s="67"/>
      <c r="D41" s="67"/>
      <c r="E41" s="67"/>
      <c r="F41" s="67"/>
      <c r="G41" s="67"/>
      <c r="H41" s="67"/>
    </row>
    <row r="42" spans="1:8" ht="15.75" customHeight="1">
      <c r="A42" s="33"/>
      <c r="B42" s="68"/>
      <c r="C42" s="83"/>
      <c r="D42" s="113"/>
      <c r="E42" s="113"/>
      <c r="F42" s="113"/>
      <c r="G42" s="113"/>
      <c r="H42" s="68"/>
    </row>
    <row r="43" spans="1:8" ht="15.75" customHeight="1">
      <c r="A43" s="33"/>
      <c r="B43" s="69"/>
      <c r="C43" s="84"/>
      <c r="D43" s="113"/>
      <c r="E43" s="113"/>
      <c r="F43" s="113"/>
      <c r="G43" s="113"/>
      <c r="H43" s="69"/>
    </row>
    <row r="44" spans="1:8" ht="21" customHeight="1">
      <c r="A44" s="70"/>
      <c r="B44" s="71"/>
      <c r="C44" s="78"/>
      <c r="D44" s="113"/>
      <c r="E44" s="113"/>
      <c r="F44" s="113"/>
      <c r="G44" s="113"/>
      <c r="H44" s="71"/>
    </row>
    <row r="45" spans="1:8" ht="15.75" customHeight="1">
      <c r="A45" s="33"/>
      <c r="B45" s="33"/>
      <c r="C45" s="33"/>
      <c r="D45" s="33"/>
      <c r="E45" s="33"/>
      <c r="F45" s="33"/>
      <c r="G45" s="33"/>
      <c r="H45" s="33"/>
    </row>
    <row r="46" spans="1:8" ht="15.75" customHeight="1">
      <c r="A46" s="72"/>
      <c r="B46" s="72"/>
      <c r="C46" s="72"/>
      <c r="D46" s="72"/>
      <c r="E46" s="72"/>
      <c r="F46" s="72"/>
      <c r="G46" s="72"/>
      <c r="H46" s="72"/>
    </row>
  </sheetData>
  <mergeCells count="32">
    <mergeCell ref="E19:G19"/>
    <mergeCell ref="G3:G5"/>
    <mergeCell ref="F10:G10"/>
    <mergeCell ref="E11:G11"/>
    <mergeCell ref="B14:C14"/>
    <mergeCell ref="E14:G14"/>
    <mergeCell ref="B15:C15"/>
    <mergeCell ref="E15:G15"/>
    <mergeCell ref="B16:C16"/>
    <mergeCell ref="E16:G16"/>
    <mergeCell ref="B17:C17"/>
    <mergeCell ref="E17:G17"/>
    <mergeCell ref="B18:C18"/>
    <mergeCell ref="B32:D32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C44:G44"/>
    <mergeCell ref="B33:C33"/>
    <mergeCell ref="B34:D38"/>
    <mergeCell ref="C39:D39"/>
    <mergeCell ref="C40:G40"/>
    <mergeCell ref="C42:G42"/>
    <mergeCell ref="C43:G43"/>
  </mergeCells>
  <printOptions horizontalCentered="1" verticalCentered="1"/>
  <pageMargins left="0" right="0" top="0" bottom="0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M26"/>
  <sheetViews>
    <sheetView showGridLines="0" topLeftCell="B11" workbookViewId="0">
      <selection activeCell="I28" sqref="I28"/>
    </sheetView>
  </sheetViews>
  <sheetFormatPr defaultColWidth="11.42578125" defaultRowHeight="15"/>
  <cols>
    <col min="3" max="3" width="19.7109375" customWidth="1"/>
    <col min="4" max="4" width="13.28515625" customWidth="1"/>
    <col min="6" max="6" width="13.42578125" customWidth="1"/>
    <col min="9" max="9" width="18.85546875" customWidth="1"/>
  </cols>
  <sheetData>
    <row r="4" spans="2:13">
      <c r="B4" s="93" t="s">
        <v>52</v>
      </c>
      <c r="C4" s="93"/>
      <c r="D4" s="93"/>
      <c r="E4" s="93"/>
      <c r="F4" s="93"/>
      <c r="G4" s="4"/>
      <c r="H4" s="94" t="s">
        <v>53</v>
      </c>
      <c r="I4" s="94"/>
      <c r="J4" s="94"/>
      <c r="K4" s="94"/>
      <c r="L4" s="94"/>
    </row>
    <row r="5" spans="2:13">
      <c r="B5" s="93"/>
      <c r="C5" s="93"/>
      <c r="D5" s="93"/>
      <c r="E5" s="93"/>
      <c r="F5" s="93"/>
      <c r="G5" s="4"/>
      <c r="H5" s="94"/>
      <c r="I5" s="94"/>
      <c r="J5" s="94"/>
      <c r="K5" s="94"/>
      <c r="L5" s="94"/>
    </row>
    <row r="6" spans="2:13">
      <c r="B6" s="5" t="s">
        <v>54</v>
      </c>
      <c r="C6" s="5" t="s">
        <v>55</v>
      </c>
      <c r="D6" s="5" t="s">
        <v>56</v>
      </c>
      <c r="E6" s="5" t="s">
        <v>13</v>
      </c>
      <c r="F6" s="5" t="s">
        <v>45</v>
      </c>
      <c r="G6" s="6"/>
      <c r="H6" s="7" t="s">
        <v>54</v>
      </c>
      <c r="I6" s="7" t="s">
        <v>55</v>
      </c>
      <c r="J6" s="7" t="s">
        <v>56</v>
      </c>
      <c r="K6" s="7" t="s">
        <v>13</v>
      </c>
      <c r="L6" s="7" t="s">
        <v>45</v>
      </c>
      <c r="M6" s="2"/>
    </row>
    <row r="7" spans="2:13">
      <c r="B7" s="3">
        <v>1</v>
      </c>
      <c r="C7" s="106" t="s">
        <v>57</v>
      </c>
      <c r="D7" s="111">
        <v>60</v>
      </c>
      <c r="E7" s="105">
        <v>2</v>
      </c>
      <c r="F7" s="104">
        <f>D7*E7</f>
        <v>120</v>
      </c>
      <c r="G7" s="2"/>
      <c r="H7" s="3">
        <v>1</v>
      </c>
      <c r="I7" s="106" t="s">
        <v>58</v>
      </c>
      <c r="J7" s="104">
        <v>32</v>
      </c>
      <c r="K7" s="3">
        <v>2</v>
      </c>
      <c r="L7" s="104">
        <f>J7*K7</f>
        <v>64</v>
      </c>
      <c r="M7" s="2"/>
    </row>
    <row r="8" spans="2:13">
      <c r="B8" s="3">
        <v>2</v>
      </c>
      <c r="C8" s="106" t="s">
        <v>59</v>
      </c>
      <c r="D8" s="111">
        <v>150</v>
      </c>
      <c r="E8" s="3">
        <v>4</v>
      </c>
      <c r="F8" s="104">
        <f t="shared" ref="F8:F16" si="0">D8*E8</f>
        <v>600</v>
      </c>
      <c r="G8" s="2"/>
      <c r="H8" s="3">
        <v>2</v>
      </c>
      <c r="I8" s="106" t="s">
        <v>60</v>
      </c>
      <c r="J8" s="104">
        <v>98</v>
      </c>
      <c r="K8" s="3">
        <v>3</v>
      </c>
      <c r="L8" s="104">
        <f t="shared" ref="L8:L17" si="1">J8*K8</f>
        <v>294</v>
      </c>
      <c r="M8" s="2"/>
    </row>
    <row r="9" spans="2:13">
      <c r="B9" s="3">
        <v>3</v>
      </c>
      <c r="C9" s="106" t="s">
        <v>61</v>
      </c>
      <c r="D9" s="111">
        <v>70</v>
      </c>
      <c r="E9" s="3">
        <v>2</v>
      </c>
      <c r="F9" s="104">
        <f t="shared" si="0"/>
        <v>140</v>
      </c>
      <c r="G9" s="2"/>
      <c r="H9" s="3">
        <v>3</v>
      </c>
      <c r="I9" s="106" t="s">
        <v>61</v>
      </c>
      <c r="J9" s="104">
        <v>45</v>
      </c>
      <c r="K9" s="3">
        <v>1</v>
      </c>
      <c r="L9" s="104">
        <f t="shared" si="1"/>
        <v>45</v>
      </c>
      <c r="M9" s="2"/>
    </row>
    <row r="10" spans="2:13">
      <c r="B10" s="3">
        <v>4</v>
      </c>
      <c r="C10" s="106" t="s">
        <v>62</v>
      </c>
      <c r="D10" s="111">
        <v>14</v>
      </c>
      <c r="E10" s="3">
        <v>5</v>
      </c>
      <c r="F10" s="104">
        <f t="shared" si="0"/>
        <v>70</v>
      </c>
      <c r="G10" s="2"/>
      <c r="H10" s="3">
        <v>4</v>
      </c>
      <c r="I10" s="106" t="s">
        <v>62</v>
      </c>
      <c r="J10" s="104">
        <v>34</v>
      </c>
      <c r="K10" s="3">
        <v>5</v>
      </c>
      <c r="L10" s="104">
        <f t="shared" si="1"/>
        <v>170</v>
      </c>
      <c r="M10" s="2"/>
    </row>
    <row r="11" spans="2:13">
      <c r="B11" s="3">
        <v>5</v>
      </c>
      <c r="C11" s="106" t="s">
        <v>63</v>
      </c>
      <c r="D11" s="111">
        <v>20</v>
      </c>
      <c r="E11" s="3">
        <v>3</v>
      </c>
      <c r="F11" s="104">
        <f t="shared" si="0"/>
        <v>60</v>
      </c>
      <c r="G11" s="2"/>
      <c r="H11" s="3">
        <v>5</v>
      </c>
      <c r="I11" s="106" t="s">
        <v>64</v>
      </c>
      <c r="J11" s="104">
        <v>13</v>
      </c>
      <c r="K11" s="3">
        <v>2</v>
      </c>
      <c r="L11" s="104">
        <f t="shared" si="1"/>
        <v>26</v>
      </c>
      <c r="M11" s="2"/>
    </row>
    <row r="12" spans="2:13">
      <c r="B12" s="3">
        <v>6</v>
      </c>
      <c r="C12" s="106" t="s">
        <v>65</v>
      </c>
      <c r="D12" s="111">
        <v>560</v>
      </c>
      <c r="E12" s="3">
        <v>5</v>
      </c>
      <c r="F12" s="104">
        <f t="shared" si="0"/>
        <v>2800</v>
      </c>
      <c r="G12" s="2"/>
      <c r="H12" s="3">
        <v>6</v>
      </c>
      <c r="I12" s="106" t="s">
        <v>66</v>
      </c>
      <c r="J12" s="104">
        <v>305</v>
      </c>
      <c r="K12" s="3">
        <v>5</v>
      </c>
      <c r="L12" s="104">
        <f t="shared" si="1"/>
        <v>1525</v>
      </c>
      <c r="M12" s="2"/>
    </row>
    <row r="13" spans="2:13">
      <c r="B13" s="3">
        <v>7</v>
      </c>
      <c r="C13" s="106" t="s">
        <v>67</v>
      </c>
      <c r="D13" s="111">
        <v>343</v>
      </c>
      <c r="E13" s="3">
        <v>1</v>
      </c>
      <c r="F13" s="104">
        <f t="shared" si="0"/>
        <v>343</v>
      </c>
      <c r="G13" s="2"/>
      <c r="H13" s="3">
        <v>7</v>
      </c>
      <c r="I13" s="106" t="s">
        <v>68</v>
      </c>
      <c r="J13" s="104">
        <v>150</v>
      </c>
      <c r="K13" s="3">
        <v>1</v>
      </c>
      <c r="L13" s="104">
        <f t="shared" si="1"/>
        <v>150</v>
      </c>
      <c r="M13" s="2"/>
    </row>
    <row r="14" spans="2:13">
      <c r="B14" s="3">
        <v>8</v>
      </c>
      <c r="C14" s="106" t="s">
        <v>69</v>
      </c>
      <c r="D14" s="111">
        <v>241</v>
      </c>
      <c r="E14" s="3">
        <v>3</v>
      </c>
      <c r="F14" s="104">
        <f t="shared" si="0"/>
        <v>723</v>
      </c>
      <c r="G14" s="2"/>
      <c r="H14" s="3">
        <v>8</v>
      </c>
      <c r="I14" s="106" t="s">
        <v>70</v>
      </c>
      <c r="J14" s="104">
        <v>120</v>
      </c>
      <c r="K14" s="3">
        <v>5</v>
      </c>
      <c r="L14" s="104">
        <f t="shared" si="1"/>
        <v>600</v>
      </c>
      <c r="M14" s="2"/>
    </row>
    <row r="15" spans="2:13">
      <c r="B15" s="3">
        <v>9</v>
      </c>
      <c r="C15" s="106" t="s">
        <v>71</v>
      </c>
      <c r="D15" s="111">
        <v>604</v>
      </c>
      <c r="E15" s="3">
        <v>2</v>
      </c>
      <c r="F15" s="104">
        <f t="shared" si="0"/>
        <v>1208</v>
      </c>
      <c r="G15" s="2"/>
      <c r="H15" s="3">
        <v>9</v>
      </c>
      <c r="I15" s="106" t="s">
        <v>72</v>
      </c>
      <c r="J15" s="104">
        <v>350</v>
      </c>
      <c r="K15" s="105">
        <v>2</v>
      </c>
      <c r="L15" s="104">
        <f t="shared" si="1"/>
        <v>700</v>
      </c>
      <c r="M15" s="2"/>
    </row>
    <row r="16" spans="2:13">
      <c r="B16" s="3">
        <v>10</v>
      </c>
      <c r="C16" s="106" t="s">
        <v>73</v>
      </c>
      <c r="D16" s="111">
        <v>12</v>
      </c>
      <c r="E16" s="3">
        <v>12</v>
      </c>
      <c r="F16" s="104">
        <f t="shared" si="0"/>
        <v>144</v>
      </c>
      <c r="G16" s="2"/>
      <c r="H16" s="3">
        <v>10</v>
      </c>
      <c r="I16" s="106" t="s">
        <v>73</v>
      </c>
      <c r="J16" s="104">
        <v>8</v>
      </c>
      <c r="K16" s="3">
        <v>12</v>
      </c>
      <c r="L16" s="104">
        <f t="shared" si="1"/>
        <v>96</v>
      </c>
      <c r="M16" s="2"/>
    </row>
    <row r="17" spans="2:13">
      <c r="B17" s="92" t="s">
        <v>74</v>
      </c>
      <c r="C17" s="92"/>
      <c r="D17" s="92"/>
      <c r="E17" s="92"/>
      <c r="F17" s="104">
        <f>SUM(F7:F16)</f>
        <v>6208</v>
      </c>
      <c r="G17" s="2"/>
      <c r="H17" s="92" t="s">
        <v>74</v>
      </c>
      <c r="I17" s="92"/>
      <c r="J17" s="92"/>
      <c r="K17" s="92"/>
      <c r="L17" s="104">
        <f>SUM(L7:L16)</f>
        <v>3670</v>
      </c>
      <c r="M17" s="2"/>
    </row>
    <row r="21" spans="2:13">
      <c r="E21" s="95" t="s">
        <v>75</v>
      </c>
      <c r="F21" s="95"/>
      <c r="G21" s="95"/>
      <c r="H21" s="95"/>
      <c r="I21" s="95"/>
    </row>
    <row r="22" spans="2:13">
      <c r="E22" s="95"/>
      <c r="F22" s="95"/>
      <c r="G22" s="95"/>
      <c r="H22" s="95"/>
      <c r="I22" s="95"/>
    </row>
    <row r="23" spans="2:13">
      <c r="E23" s="8" t="s">
        <v>54</v>
      </c>
      <c r="F23" s="96"/>
      <c r="G23" s="97"/>
      <c r="H23" s="98"/>
      <c r="I23" s="8" t="s">
        <v>45</v>
      </c>
    </row>
    <row r="24" spans="2:13">
      <c r="E24" s="1">
        <v>1</v>
      </c>
      <c r="F24" s="99" t="s">
        <v>76</v>
      </c>
      <c r="G24" s="100"/>
      <c r="H24" s="101"/>
      <c r="I24" s="112">
        <f>F17</f>
        <v>6208</v>
      </c>
    </row>
    <row r="25" spans="2:13">
      <c r="E25" s="1">
        <v>2</v>
      </c>
      <c r="F25" s="99" t="s">
        <v>77</v>
      </c>
      <c r="G25" s="100"/>
      <c r="H25" s="101"/>
      <c r="I25" s="112">
        <f>L17</f>
        <v>3670</v>
      </c>
    </row>
    <row r="26" spans="2:13">
      <c r="E26" s="77" t="s">
        <v>78</v>
      </c>
      <c r="F26" s="77"/>
      <c r="G26" s="77"/>
      <c r="H26" s="77"/>
      <c r="I26" s="112">
        <f>I24-I25</f>
        <v>2538</v>
      </c>
    </row>
  </sheetData>
  <mergeCells count="9">
    <mergeCell ref="E26:H26"/>
    <mergeCell ref="B17:E17"/>
    <mergeCell ref="B4:F5"/>
    <mergeCell ref="H17:K17"/>
    <mergeCell ref="H4:L5"/>
    <mergeCell ref="E21:I22"/>
    <mergeCell ref="F23:H23"/>
    <mergeCell ref="F24:H24"/>
    <mergeCell ref="F25:H25"/>
  </mergeCells>
  <pageMargins left="0.7" right="0.7" top="0.75" bottom="0.75" header="0.3" footer="0.3"/>
  <pageSetup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E16"/>
  <sheetViews>
    <sheetView showGridLines="0" topLeftCell="I3" workbookViewId="0">
      <selection activeCell="I3" sqref="I3"/>
    </sheetView>
  </sheetViews>
  <sheetFormatPr defaultColWidth="11.42578125" defaultRowHeight="15"/>
  <cols>
    <col min="2" max="2" width="4.5703125" bestFit="1" customWidth="1"/>
  </cols>
  <sheetData>
    <row r="3" spans="2:5" ht="15.75">
      <c r="B3" s="103" t="s">
        <v>79</v>
      </c>
      <c r="C3" s="103"/>
      <c r="D3" s="103"/>
      <c r="E3" s="103"/>
    </row>
    <row r="4" spans="2:5" ht="15.75">
      <c r="B4" s="11" t="s">
        <v>54</v>
      </c>
      <c r="C4" s="11" t="s">
        <v>80</v>
      </c>
      <c r="D4" s="11" t="s">
        <v>13</v>
      </c>
      <c r="E4" s="11" t="s">
        <v>45</v>
      </c>
    </row>
    <row r="5" spans="2:5" ht="15.75">
      <c r="B5" s="10">
        <v>1</v>
      </c>
      <c r="C5" s="12">
        <v>200</v>
      </c>
      <c r="D5" s="10"/>
      <c r="E5" s="12">
        <f>C5*D5</f>
        <v>0</v>
      </c>
    </row>
    <row r="6" spans="2:5" ht="15.75">
      <c r="B6" s="10">
        <v>2</v>
      </c>
      <c r="C6" s="12">
        <v>100</v>
      </c>
      <c r="D6" s="10"/>
      <c r="E6" s="12">
        <f t="shared" ref="E6:E15" si="0">C6*D6</f>
        <v>0</v>
      </c>
    </row>
    <row r="7" spans="2:5" ht="15.75">
      <c r="B7" s="10">
        <v>3</v>
      </c>
      <c r="C7" s="12">
        <v>50</v>
      </c>
      <c r="D7" s="10"/>
      <c r="E7" s="12">
        <f t="shared" si="0"/>
        <v>0</v>
      </c>
    </row>
    <row r="8" spans="2:5" ht="15.75">
      <c r="B8" s="10">
        <v>4</v>
      </c>
      <c r="C8" s="12">
        <v>20</v>
      </c>
      <c r="D8" s="10"/>
      <c r="E8" s="12">
        <f t="shared" si="0"/>
        <v>0</v>
      </c>
    </row>
    <row r="9" spans="2:5" ht="15.75">
      <c r="B9" s="10">
        <v>5</v>
      </c>
      <c r="C9" s="12">
        <v>10</v>
      </c>
      <c r="D9" s="10"/>
      <c r="E9" s="12">
        <f t="shared" si="0"/>
        <v>0</v>
      </c>
    </row>
    <row r="10" spans="2:5" ht="15.75">
      <c r="B10" s="10">
        <v>6</v>
      </c>
      <c r="C10" s="12">
        <v>5</v>
      </c>
      <c r="D10" s="10"/>
      <c r="E10" s="12">
        <f t="shared" si="0"/>
        <v>0</v>
      </c>
    </row>
    <row r="11" spans="2:5" ht="15.75">
      <c r="B11" s="10">
        <v>7</v>
      </c>
      <c r="C11" s="12">
        <v>1</v>
      </c>
      <c r="D11" s="10"/>
      <c r="E11" s="12">
        <f t="shared" si="0"/>
        <v>0</v>
      </c>
    </row>
    <row r="12" spans="2:5" ht="15.75">
      <c r="B12" s="10">
        <v>8</v>
      </c>
      <c r="C12" s="12">
        <v>0.5</v>
      </c>
      <c r="D12" s="10"/>
      <c r="E12" s="12">
        <f t="shared" si="0"/>
        <v>0</v>
      </c>
    </row>
    <row r="13" spans="2:5" ht="15.75">
      <c r="B13" s="10">
        <v>9</v>
      </c>
      <c r="C13" s="12">
        <v>0.25</v>
      </c>
      <c r="D13" s="10"/>
      <c r="E13" s="12">
        <f t="shared" si="0"/>
        <v>0</v>
      </c>
    </row>
    <row r="14" spans="2:5" ht="15.75">
      <c r="B14" s="10">
        <v>10</v>
      </c>
      <c r="C14" s="12">
        <v>0.1</v>
      </c>
      <c r="D14" s="10"/>
      <c r="E14" s="12">
        <f t="shared" si="0"/>
        <v>0</v>
      </c>
    </row>
    <row r="15" spans="2:5" ht="15.75">
      <c r="B15" s="10">
        <v>11</v>
      </c>
      <c r="C15" s="12">
        <v>0.05</v>
      </c>
      <c r="D15" s="10"/>
      <c r="E15" s="12">
        <f t="shared" si="0"/>
        <v>0</v>
      </c>
    </row>
    <row r="16" spans="2:5" ht="15.75">
      <c r="B16" s="102" t="s">
        <v>81</v>
      </c>
      <c r="C16" s="102"/>
      <c r="D16" s="102"/>
      <c r="E16" s="10"/>
    </row>
  </sheetData>
  <mergeCells count="2">
    <mergeCell ref="B16:D16"/>
    <mergeCell ref="B3:E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Dagoberto Cuá</dc:creator>
  <cp:keywords/>
  <dc:description/>
  <cp:lastModifiedBy/>
  <cp:revision/>
  <dcterms:created xsi:type="dcterms:W3CDTF">2022-07-25T15:53:58Z</dcterms:created>
  <dcterms:modified xsi:type="dcterms:W3CDTF">2022-08-02T05:20:13Z</dcterms:modified>
  <cp:category/>
  <cp:contentStatus/>
</cp:coreProperties>
</file>