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UARIO\Documents\Kimberly\Laboratorio2\"/>
    </mc:Choice>
  </mc:AlternateContent>
  <xr:revisionPtr revIDLastSave="0" documentId="13_ncr:1_{907D6109-84EA-4555-80AD-2FA86970B0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4" l="1"/>
  <c r="G9" i="4"/>
  <c r="F7" i="1"/>
  <c r="L7" i="1"/>
  <c r="L8" i="1"/>
  <c r="L9" i="1"/>
  <c r="L10" i="1"/>
  <c r="L11" i="1"/>
  <c r="L12" i="1"/>
  <c r="L13" i="1"/>
  <c r="L14" i="1"/>
  <c r="L15" i="1"/>
  <c r="L16" i="1"/>
  <c r="F8" i="1"/>
  <c r="F9" i="1"/>
  <c r="F10" i="1"/>
  <c r="F11" i="1"/>
  <c r="F12" i="1"/>
  <c r="F13" i="1"/>
  <c r="F14" i="1"/>
  <c r="F15" i="1"/>
  <c r="F16" i="1"/>
  <c r="L17" i="1" l="1"/>
  <c r="I25" i="1" s="1"/>
  <c r="F17" i="1"/>
  <c r="I24" i="1" s="1"/>
  <c r="G38" i="4"/>
  <c r="G34" i="4"/>
  <c r="F23" i="4"/>
  <c r="F24" i="4"/>
  <c r="F25" i="4"/>
  <c r="F26" i="4"/>
  <c r="F27" i="4"/>
  <c r="F28" i="4"/>
  <c r="F29" i="4"/>
  <c r="F30" i="4"/>
  <c r="F31" i="4"/>
  <c r="F32" i="4"/>
  <c r="F22" i="4"/>
  <c r="E23" i="4"/>
  <c r="E24" i="4"/>
  <c r="E25" i="4"/>
  <c r="E26" i="4"/>
  <c r="E27" i="4"/>
  <c r="E28" i="4"/>
  <c r="E29" i="4"/>
  <c r="E30" i="4"/>
  <c r="E31" i="4"/>
  <c r="E32" i="4"/>
  <c r="E22" i="4"/>
  <c r="B23" i="4"/>
  <c r="B24" i="4"/>
  <c r="B25" i="4"/>
  <c r="B26" i="4"/>
  <c r="B27" i="4"/>
  <c r="B28" i="4"/>
  <c r="B29" i="4"/>
  <c r="B30" i="4"/>
  <c r="B31" i="4"/>
  <c r="B32" i="4"/>
  <c r="B22" i="4"/>
  <c r="C10" i="5"/>
  <c r="G7" i="4" s="1"/>
  <c r="B17" i="4"/>
  <c r="B16" i="4"/>
  <c r="B15" i="4"/>
  <c r="B14" i="4"/>
  <c r="I26" i="1" l="1"/>
  <c r="G32" i="4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E16" i="2" l="1"/>
  <c r="G33" i="4"/>
  <c r="G35" i="4" s="1"/>
  <c r="G37" i="4" s="1"/>
  <c r="G39" i="4" s="1"/>
</calcChain>
</file>

<file path=xl/sharedStrings.xml><?xml version="1.0" encoding="utf-8"?>
<sst xmlns="http://schemas.openxmlformats.org/spreadsheetml/2006/main" count="90" uniqueCount="65">
  <si>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</si>
  <si>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</si>
  <si>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</si>
  <si>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</si>
  <si>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</si>
  <si>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</si>
  <si>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</si>
  <si>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</si>
  <si>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</si>
  <si>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</si>
  <si>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</si>
  <si>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</si>
  <si>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</si>
  <si>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</si>
  <si>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</si>
  <si>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</si>
  <si>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&lt;Teléfono, Email&gt;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</si>
  <si>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</si>
  <si>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</si>
  <si>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</si>
  <si>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</si>
  <si>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</si>
  <si>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</si>
  <si>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</si>
  <si>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</si>
  <si>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</si>
  <si>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</si>
  <si>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</si>
  <si>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</si>
  <si>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</si>
  <si>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</si>
  <si>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</si>
  <si>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</si>
  <si>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</si>
  <si>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</si>
  <si>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</si>
  <si>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</si>
  <si>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</si>
  <si>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</si>
  <si>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</si>
  <si>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</si>
  <si>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</si>
  <si>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85907-8</t>
  </si>
  <si>
    <t xml:space="preserve">1ra calle, Zona 1, Sololá </t>
  </si>
  <si>
    <t xml:space="preserve">Corte seda 5 baras </t>
  </si>
  <si>
    <t>Blusa hecho a mano</t>
  </si>
  <si>
    <t>Faja hecho a mano</t>
  </si>
  <si>
    <t>Corte de dos miñecos</t>
  </si>
  <si>
    <t xml:space="preserve">Blusa de color chicle </t>
  </si>
  <si>
    <t>Blusa de color rosa</t>
  </si>
  <si>
    <t>Corte color chicle</t>
  </si>
  <si>
    <t>Corte de color rosa</t>
  </si>
  <si>
    <t>Reboso de colores</t>
  </si>
  <si>
    <t>Camisa color piña</t>
  </si>
  <si>
    <t xml:space="preserve">Compra de corte </t>
  </si>
  <si>
    <t>Compra de blusas</t>
  </si>
  <si>
    <t>Pago de local</t>
  </si>
  <si>
    <t>Compra de fajas negras</t>
  </si>
  <si>
    <t>Compra de tela</t>
  </si>
  <si>
    <t xml:space="preserve">Pago de randas de cortes </t>
  </si>
  <si>
    <t>Pago de energia eletrica</t>
  </si>
  <si>
    <t>Dulce Par</t>
  </si>
  <si>
    <t>dulcepar@gmail.com</t>
  </si>
  <si>
    <t>Trajes tipicos "Arge"</t>
  </si>
  <si>
    <t>0 calle, entre 6ta. y, 7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</si>
</sst>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9" formatCode="_-&quot;Q&quot;* #,##0_-;\-&quot;Q&quot;* #,##0_-;_-&quot;Q&quot;* &quot;-&quot;??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002060"/>
        <bgColor rgb="FFFF5722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F4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theme="0" tint="-0.499984740745262"/>
      </bottom>
      <diagonal/>
    </border>
    <border>
      <left style="thin">
        <color rgb="FF999999"/>
      </left>
      <right/>
      <top style="thin">
        <color rgb="FF999999"/>
      </top>
      <bottom style="thin">
        <color theme="0" tint="-0.499984740745262"/>
      </bottom>
      <diagonal/>
    </border>
    <border>
      <left/>
      <right/>
      <top style="thin">
        <color rgb="FF999999"/>
      </top>
      <bottom style="thin">
        <color theme="0" tint="-0.499984740745262"/>
      </bottom>
      <diagonal/>
    </border>
    <border>
      <left/>
      <right style="thin">
        <color rgb="FF999999"/>
      </right>
      <top style="thin">
        <color rgb="FF999999"/>
      </top>
      <bottom style="thin">
        <color theme="0" tint="-0.499984740745262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0" fontId="7" fillId="0" borderId="0" xfId="2" applyFont="1" applyAlignment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11" fillId="5" borderId="0" xfId="2" applyFont="1" applyFill="1"/>
    <xf numFmtId="0" fontId="12" fillId="5" borderId="0" xfId="2" applyFont="1" applyFill="1" applyAlignment="1">
      <alignment horizontal="left" vertical="center" wrapText="1"/>
    </xf>
    <xf numFmtId="0" fontId="13" fillId="5" borderId="0" xfId="2" applyFont="1" applyFill="1" applyAlignment="1">
      <alignment horizontal="left" vertical="top"/>
    </xf>
    <xf numFmtId="0" fontId="15" fillId="5" borderId="0" xfId="2" applyFont="1" applyFill="1" applyAlignment="1">
      <alignment horizontal="left" vertical="center"/>
    </xf>
    <xf numFmtId="0" fontId="13" fillId="5" borderId="0" xfId="2" applyFont="1" applyFill="1" applyAlignment="1">
      <alignment horizontal="left" vertical="center"/>
    </xf>
    <xf numFmtId="0" fontId="16" fillId="5" borderId="0" xfId="2" applyFont="1" applyFill="1" applyAlignment="1">
      <alignment horizontal="center" vertical="center"/>
    </xf>
    <xf numFmtId="0" fontId="17" fillId="5" borderId="5" xfId="2" applyFont="1" applyFill="1" applyBorder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164" fontId="18" fillId="5" borderId="0" xfId="2" applyNumberFormat="1" applyFont="1" applyFill="1" applyAlignment="1">
      <alignment horizontal="center" vertical="center"/>
    </xf>
    <xf numFmtId="0" fontId="18" fillId="5" borderId="0" xfId="2" applyFont="1" applyFill="1" applyAlignment="1">
      <alignment horizontal="center" vertical="center"/>
    </xf>
    <xf numFmtId="14" fontId="18" fillId="5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2" fontId="23" fillId="5" borderId="10" xfId="2" applyNumberFormat="1" applyFont="1" applyFill="1" applyBorder="1" applyAlignment="1">
      <alignment horizontal="right" vertical="center"/>
    </xf>
    <xf numFmtId="2" fontId="23" fillId="0" borderId="10" xfId="2" applyNumberFormat="1" applyFont="1" applyBorder="1" applyAlignment="1">
      <alignment horizontal="right" vertical="center"/>
    </xf>
    <xf numFmtId="2" fontId="23" fillId="0" borderId="11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2" xfId="2" applyNumberFormat="1" applyFont="1" applyBorder="1" applyAlignment="1">
      <alignment vertical="center"/>
    </xf>
    <xf numFmtId="10" fontId="23" fillId="0" borderId="12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3" xfId="2" applyFont="1" applyBorder="1" applyAlignment="1">
      <alignment horizontal="right" vertical="center"/>
    </xf>
    <xf numFmtId="4" fontId="23" fillId="0" borderId="12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14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1" fillId="0" borderId="1" xfId="3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5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NumberFormat="1" applyFont="1" applyAlignment="1">
      <alignment horizontal="left" vertical="center"/>
    </xf>
    <xf numFmtId="0" fontId="7" fillId="0" borderId="0" xfId="2" applyNumberFormat="1" applyFont="1" applyAlignment="1"/>
    <xf numFmtId="0" fontId="18" fillId="0" borderId="0" xfId="2" applyFont="1" applyAlignment="1">
      <alignment horizontal="left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Border="1"/>
    <xf numFmtId="169" fontId="0" fillId="0" borderId="1" xfId="0" applyNumberFormat="1" applyBorder="1" applyAlignment="1"/>
    <xf numFmtId="44" fontId="0" fillId="0" borderId="1" xfId="0" applyNumberFormat="1" applyBorder="1"/>
    <xf numFmtId="0" fontId="0" fillId="0" borderId="1" xfId="0" applyBorder="1" applyAlignment="1">
      <alignment horizontal="left" vertical="center"/>
    </xf>
    <xf numFmtId="44" fontId="4" fillId="0" borderId="1" xfId="0" applyNumberFormat="1" applyFont="1" applyBorder="1"/>
    <xf numFmtId="0" fontId="22" fillId="6" borderId="0" xfId="2" applyFont="1" applyFill="1" applyAlignment="1">
      <alignment horizontal="center" vertical="center"/>
    </xf>
    <xf numFmtId="0" fontId="7" fillId="7" borderId="0" xfId="2" applyFont="1" applyFill="1" applyAlignment="1"/>
    <xf numFmtId="0" fontId="22" fillId="6" borderId="0" xfId="2" applyFont="1" applyFill="1" applyAlignment="1">
      <alignment horizontal="center" vertical="center"/>
    </xf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26" fillId="0" borderId="0" xfId="2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23" fillId="0" borderId="17" xfId="2" applyFont="1" applyBorder="1" applyAlignment="1">
      <alignment horizontal="left" vertical="center"/>
    </xf>
    <xf numFmtId="0" fontId="24" fillId="0" borderId="18" xfId="2" applyFont="1" applyBorder="1"/>
    <xf numFmtId="0" fontId="24" fillId="0" borderId="19" xfId="2" applyFont="1" applyBorder="1"/>
    <xf numFmtId="2" fontId="23" fillId="8" borderId="9" xfId="2" applyNumberFormat="1" applyFont="1" applyFill="1" applyBorder="1" applyAlignment="1">
      <alignment horizontal="right" vertical="center"/>
    </xf>
    <xf numFmtId="0" fontId="23" fillId="8" borderId="9" xfId="2" applyFont="1" applyFill="1" applyBorder="1" applyAlignment="1">
      <alignment horizontal="center" vertical="center"/>
    </xf>
    <xf numFmtId="0" fontId="11" fillId="6" borderId="0" xfId="2" applyFont="1" applyFill="1"/>
    <xf numFmtId="44" fontId="28" fillId="9" borderId="15" xfId="1" applyFont="1" applyFill="1" applyBorder="1" applyAlignment="1">
      <alignment vertic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140239</xdr:rowOff>
    </xdr:from>
    <xdr:to>
      <xdr:col>1</xdr:col>
      <xdr:colOff>742951</xdr:colOff>
      <xdr:row>5</xdr:row>
      <xdr:rowOff>136695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261C48-ECF0-4DB6-B89A-AED7B41BE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1214"/>
          <a:ext cx="1028700" cy="977531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ulcepa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tabSelected="1" workbookViewId="0">
      <selection activeCell="G14" sqref="G14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68" t="s">
        <v>33</v>
      </c>
      <c r="C4" s="68"/>
      <c r="D4" s="68"/>
      <c r="E4" s="68"/>
    </row>
    <row r="5" spans="2:5">
      <c r="B5" s="1" t="s">
        <v>35</v>
      </c>
      <c r="C5" s="1" t="s">
        <v>61</v>
      </c>
      <c r="D5" s="1"/>
      <c r="E5" s="1"/>
    </row>
    <row r="6" spans="2:5">
      <c r="B6" s="1" t="s">
        <v>36</v>
      </c>
      <c r="C6" s="1" t="s">
        <v>42</v>
      </c>
      <c r="D6" s="1"/>
      <c r="E6" s="1"/>
    </row>
    <row r="7" spans="2:5">
      <c r="B7" s="1" t="s">
        <v>34</v>
      </c>
      <c r="C7" s="1" t="s">
        <v>43</v>
      </c>
      <c r="D7" s="1"/>
      <c r="E7" s="1"/>
    </row>
    <row r="8" spans="2:5">
      <c r="B8" s="1" t="s">
        <v>37</v>
      </c>
      <c r="C8" s="1">
        <v>45525625</v>
      </c>
      <c r="D8" s="1"/>
      <c r="E8" s="1"/>
    </row>
    <row r="9" spans="2:5">
      <c r="B9" s="1" t="s">
        <v>38</v>
      </c>
      <c r="C9" s="66" t="s">
        <v>62</v>
      </c>
      <c r="D9" s="1"/>
      <c r="E9" s="1"/>
    </row>
    <row r="10" spans="2:5">
      <c r="B10" s="1" t="s">
        <v>17</v>
      </c>
      <c r="C10" s="67">
        <f ca="1">TODAY()</f>
        <v>44774</v>
      </c>
      <c r="D10" s="1"/>
      <c r="E10" s="1"/>
    </row>
    <row r="11" spans="2:5">
      <c r="B11" s="1" t="s">
        <v>39</v>
      </c>
      <c r="C11" s="1">
        <v>1002</v>
      </c>
      <c r="D11" s="1"/>
      <c r="E11" s="1"/>
    </row>
    <row r="12" spans="2:5">
      <c r="B12" s="1"/>
      <c r="C12" s="1" t="s">
        <v>40</v>
      </c>
      <c r="D12" s="1" t="s">
        <v>3</v>
      </c>
      <c r="E12" s="1" t="s">
        <v>41</v>
      </c>
    </row>
    <row r="13" spans="2:5">
      <c r="B13" s="1">
        <v>1</v>
      </c>
      <c r="C13" s="1" t="s">
        <v>44</v>
      </c>
      <c r="D13" s="1">
        <v>2</v>
      </c>
      <c r="E13" s="1">
        <v>500</v>
      </c>
    </row>
    <row r="14" spans="2:5">
      <c r="B14" s="1">
        <v>2</v>
      </c>
      <c r="C14" s="1" t="s">
        <v>46</v>
      </c>
      <c r="D14" s="1">
        <v>3</v>
      </c>
      <c r="E14" s="1">
        <v>300</v>
      </c>
    </row>
    <row r="15" spans="2:5">
      <c r="B15" s="1">
        <v>3</v>
      </c>
      <c r="C15" s="1" t="s">
        <v>45</v>
      </c>
      <c r="D15" s="1">
        <v>2</v>
      </c>
      <c r="E15" s="1">
        <v>900</v>
      </c>
    </row>
    <row r="16" spans="2:5">
      <c r="B16" s="1">
        <v>4</v>
      </c>
      <c r="C16" s="1" t="s">
        <v>47</v>
      </c>
      <c r="D16" s="1">
        <v>3</v>
      </c>
      <c r="E16" s="1">
        <v>700</v>
      </c>
    </row>
    <row r="17" spans="2:5">
      <c r="B17" s="1">
        <v>5</v>
      </c>
      <c r="C17" s="1" t="s">
        <v>48</v>
      </c>
      <c r="D17" s="1">
        <v>2</v>
      </c>
      <c r="E17" s="1">
        <v>400</v>
      </c>
    </row>
    <row r="18" spans="2:5">
      <c r="B18" s="1">
        <v>6</v>
      </c>
      <c r="C18" s="1" t="s">
        <v>49</v>
      </c>
      <c r="D18" s="1">
        <v>1</v>
      </c>
      <c r="E18" s="1">
        <v>400</v>
      </c>
    </row>
    <row r="19" spans="2:5">
      <c r="B19" s="1">
        <v>7</v>
      </c>
      <c r="C19" s="1" t="s">
        <v>50</v>
      </c>
      <c r="D19" s="1">
        <v>2</v>
      </c>
      <c r="E19" s="1">
        <v>750</v>
      </c>
    </row>
    <row r="20" spans="2:5">
      <c r="B20" s="1">
        <v>8</v>
      </c>
      <c r="C20" s="1" t="s">
        <v>51</v>
      </c>
      <c r="D20" s="1">
        <v>3</v>
      </c>
      <c r="E20" s="1">
        <v>760</v>
      </c>
    </row>
    <row r="21" spans="2:5">
      <c r="B21" s="1">
        <v>9</v>
      </c>
      <c r="C21" s="1" t="s">
        <v>52</v>
      </c>
      <c r="D21" s="1">
        <v>4</v>
      </c>
      <c r="E21" s="1">
        <v>300</v>
      </c>
    </row>
    <row r="22" spans="2:5">
      <c r="B22" s="1">
        <v>10</v>
      </c>
      <c r="C22" s="1" t="s">
        <v>53</v>
      </c>
      <c r="D22" s="1">
        <v>1</v>
      </c>
      <c r="E22" s="1">
        <v>700</v>
      </c>
    </row>
    <row r="23" spans="2:5">
      <c r="B23" s="1" t="s">
        <v>27</v>
      </c>
      <c r="C23" s="1">
        <v>50</v>
      </c>
      <c r="D23" s="1"/>
      <c r="E23" s="1"/>
    </row>
    <row r="24" spans="2:5">
      <c r="B24" t="s">
        <v>31</v>
      </c>
      <c r="C24">
        <v>40</v>
      </c>
    </row>
  </sheetData>
  <mergeCells count="1">
    <mergeCell ref="B4:E4"/>
  </mergeCells>
  <hyperlinks>
    <hyperlink ref="C9" r:id="rId1" xr:uid="{FBDDA08F-43C9-422A-AD1E-39E2FB54D9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workbookViewId="0">
      <selection activeCell="I37" sqref="I37"/>
    </sheetView>
  </sheetViews>
  <sheetFormatPr baseColWidth="10" defaultColWidth="17.28515625" defaultRowHeight="15" customHeight="1"/>
  <cols>
    <col min="1" max="1" width="4.28515625" style="11" customWidth="1"/>
    <col min="2" max="2" width="11.7109375" style="11" customWidth="1"/>
    <col min="3" max="3" width="31.85546875" style="11" customWidth="1"/>
    <col min="4" max="4" width="7.42578125" style="11" customWidth="1"/>
    <col min="5" max="5" width="16.42578125" style="11" customWidth="1"/>
    <col min="6" max="6" width="20.28515625" style="11" customWidth="1"/>
    <col min="7" max="7" width="17.85546875" style="11" customWidth="1"/>
    <col min="8" max="8" width="4" style="11" customWidth="1"/>
    <col min="9" max="16384" width="17.28515625" style="11"/>
  </cols>
  <sheetData>
    <row r="1" spans="1:8" ht="14.25" customHeight="1">
      <c r="A1" s="109"/>
      <c r="B1" s="110"/>
      <c r="C1" s="110"/>
      <c r="D1" s="111"/>
      <c r="E1" s="111"/>
      <c r="F1" s="111"/>
      <c r="G1" s="112"/>
      <c r="H1" s="112"/>
    </row>
    <row r="2" spans="1:8" ht="25.5" customHeight="1">
      <c r="A2" s="12"/>
      <c r="B2" s="13"/>
      <c r="C2" s="13"/>
      <c r="D2" s="14"/>
      <c r="E2" s="14"/>
      <c r="F2" s="14"/>
      <c r="G2" s="15"/>
      <c r="H2" s="15"/>
    </row>
    <row r="3" spans="1:8" ht="15.75" customHeight="1">
      <c r="A3" s="16"/>
      <c r="B3" s="17"/>
      <c r="C3" s="18" t="s">
        <v>63</v>
      </c>
      <c r="D3" s="17"/>
      <c r="E3" s="12"/>
      <c r="F3" s="16"/>
      <c r="G3" s="71" t="s">
        <v>15</v>
      </c>
      <c r="H3" s="17"/>
    </row>
    <row r="4" spans="1:8" ht="18" customHeight="1">
      <c r="A4" s="16"/>
      <c r="B4" s="17"/>
      <c r="C4" s="19" t="s">
        <v>64</v>
      </c>
      <c r="D4" s="17"/>
      <c r="E4" s="12"/>
      <c r="F4" s="16"/>
      <c r="G4" s="70"/>
      <c r="H4" s="17"/>
    </row>
    <row r="5" spans="1:8" ht="18" customHeight="1">
      <c r="A5" s="16"/>
      <c r="B5" s="17"/>
      <c r="C5" s="19" t="s">
        <v>16</v>
      </c>
      <c r="D5" s="17"/>
      <c r="E5" s="12"/>
      <c r="F5" s="16"/>
      <c r="G5" s="70"/>
      <c r="H5" s="17"/>
    </row>
    <row r="6" spans="1:8" ht="18" customHeight="1">
      <c r="A6" s="16"/>
      <c r="B6" s="20"/>
      <c r="C6" s="20"/>
      <c r="D6" s="12"/>
      <c r="E6" s="21"/>
      <c r="F6" s="12"/>
      <c r="G6" s="22" t="s">
        <v>17</v>
      </c>
      <c r="H6" s="23"/>
    </row>
    <row r="7" spans="1:8" ht="18" customHeight="1">
      <c r="A7" s="16"/>
      <c r="B7" s="20"/>
      <c r="C7" s="20"/>
      <c r="D7" s="12"/>
      <c r="E7" s="24"/>
      <c r="F7" s="12"/>
      <c r="G7" s="26">
        <f ca="1">'Ingreso de datos'!C10</f>
        <v>44774</v>
      </c>
      <c r="H7" s="26"/>
    </row>
    <row r="8" spans="1:8" ht="18" customHeight="1">
      <c r="A8" s="16"/>
      <c r="B8" s="20"/>
      <c r="C8" s="20"/>
      <c r="D8" s="12"/>
      <c r="E8" s="21"/>
      <c r="F8" s="12"/>
      <c r="G8" s="22" t="s">
        <v>18</v>
      </c>
      <c r="H8" s="23"/>
    </row>
    <row r="9" spans="1:8" ht="18" customHeight="1">
      <c r="A9" s="16"/>
      <c r="B9" s="20"/>
      <c r="C9" s="20"/>
      <c r="D9" s="12"/>
      <c r="E9" s="25"/>
      <c r="F9" s="12"/>
      <c r="G9" s="25">
        <f>'Ingreso de datos'!C11</f>
        <v>1002</v>
      </c>
      <c r="H9" s="25"/>
    </row>
    <row r="10" spans="1:8" ht="18" customHeight="1">
      <c r="A10" s="27"/>
      <c r="B10" s="28"/>
      <c r="C10" s="28"/>
      <c r="D10" s="29"/>
      <c r="E10" s="29"/>
      <c r="F10" s="72"/>
      <c r="G10" s="70"/>
      <c r="H10" s="30"/>
    </row>
    <row r="11" spans="1:8" ht="18" customHeight="1">
      <c r="A11" s="27"/>
      <c r="B11" s="31"/>
      <c r="C11" s="31"/>
      <c r="D11" s="29"/>
      <c r="E11" s="73" t="s">
        <v>19</v>
      </c>
      <c r="F11" s="70"/>
      <c r="G11" s="70"/>
      <c r="H11" s="32"/>
    </row>
    <row r="12" spans="1:8" ht="15.75" customHeight="1">
      <c r="A12" s="27"/>
      <c r="B12" s="33" t="s">
        <v>20</v>
      </c>
      <c r="C12" s="33"/>
      <c r="D12" s="29"/>
      <c r="E12" s="33"/>
      <c r="F12" s="34"/>
      <c r="G12" s="34"/>
      <c r="H12" s="35"/>
    </row>
    <row r="13" spans="1:8" ht="4.5" customHeight="1">
      <c r="A13" s="27"/>
      <c r="B13" s="29"/>
      <c r="C13" s="29"/>
      <c r="D13" s="29"/>
      <c r="E13" s="29"/>
      <c r="F13" s="29"/>
      <c r="G13" s="29"/>
      <c r="H13" s="29"/>
    </row>
    <row r="14" spans="1:8" ht="18" customHeight="1">
      <c r="A14" s="27"/>
      <c r="B14" s="74" t="str">
        <f>'Ingreso de datos'!C5</f>
        <v>Dulce Par</v>
      </c>
      <c r="C14" s="75"/>
      <c r="D14" s="36"/>
      <c r="E14" s="76"/>
      <c r="F14" s="70"/>
      <c r="G14" s="70"/>
      <c r="H14" s="37"/>
    </row>
    <row r="15" spans="1:8" ht="18" customHeight="1">
      <c r="A15" s="27"/>
      <c r="B15" s="76" t="str">
        <f>'Ingreso de datos'!C6</f>
        <v>85907-8</v>
      </c>
      <c r="C15" s="70"/>
      <c r="D15" s="36"/>
      <c r="E15" s="76"/>
      <c r="F15" s="70"/>
      <c r="G15" s="70"/>
      <c r="H15" s="37"/>
    </row>
    <row r="16" spans="1:8" ht="18" customHeight="1">
      <c r="A16" s="27"/>
      <c r="B16" s="76" t="str">
        <f>'Ingreso de datos'!C7</f>
        <v xml:space="preserve">1ra calle, Zona 1, Sololá </v>
      </c>
      <c r="C16" s="70"/>
      <c r="D16" s="36"/>
      <c r="E16" s="76"/>
      <c r="F16" s="70"/>
      <c r="G16" s="70"/>
      <c r="H16" s="37"/>
    </row>
    <row r="17" spans="1:8" ht="18" customHeight="1">
      <c r="A17" s="27"/>
      <c r="B17" s="76">
        <f>'Ingreso de datos'!C8</f>
        <v>45525625</v>
      </c>
      <c r="C17" s="70"/>
      <c r="D17" s="36"/>
      <c r="E17" s="76"/>
      <c r="F17" s="70"/>
      <c r="G17" s="70"/>
      <c r="H17" s="37"/>
    </row>
    <row r="18" spans="1:8" ht="18" customHeight="1">
      <c r="A18" s="27"/>
      <c r="B18" s="76" t="str">
        <f>'Ingreso de datos'!C9</f>
        <v>dulcepar@gmail.com</v>
      </c>
      <c r="C18" s="70"/>
      <c r="D18" s="36"/>
      <c r="E18" s="37"/>
      <c r="F18" s="37"/>
      <c r="G18" s="37"/>
      <c r="H18" s="37"/>
    </row>
    <row r="19" spans="1:8" ht="18" customHeight="1">
      <c r="A19" s="27"/>
      <c r="B19" s="37"/>
      <c r="C19" s="37"/>
      <c r="D19" s="36"/>
      <c r="E19" s="69"/>
      <c r="F19" s="70"/>
      <c r="G19" s="70"/>
      <c r="H19" s="38"/>
    </row>
    <row r="20" spans="1:8" ht="4.5" customHeight="1">
      <c r="A20" s="27"/>
      <c r="B20" s="29"/>
      <c r="C20" s="29"/>
      <c r="D20" s="29"/>
      <c r="E20" s="29"/>
      <c r="F20" s="29"/>
      <c r="G20" s="29"/>
      <c r="H20" s="29"/>
    </row>
    <row r="21" spans="1:8" ht="18" customHeight="1">
      <c r="A21" s="27"/>
      <c r="B21" s="106" t="s">
        <v>21</v>
      </c>
      <c r="C21" s="107"/>
      <c r="D21" s="107"/>
      <c r="E21" s="108" t="s">
        <v>22</v>
      </c>
      <c r="F21" s="108" t="s">
        <v>23</v>
      </c>
      <c r="G21" s="108" t="s">
        <v>24</v>
      </c>
      <c r="H21" s="39"/>
    </row>
    <row r="22" spans="1:8" ht="18" customHeight="1">
      <c r="A22" s="27"/>
      <c r="B22" s="77" t="str">
        <f>'Ingreso de datos'!C13</f>
        <v xml:space="preserve">Corte seda 5 baras </v>
      </c>
      <c r="C22" s="78"/>
      <c r="D22" s="79"/>
      <c r="E22" s="40">
        <f>'Ingreso de datos'!D13</f>
        <v>2</v>
      </c>
      <c r="F22" s="41">
        <f>'Ingreso de datos'!E13</f>
        <v>500</v>
      </c>
      <c r="G22" s="41">
        <f t="shared" ref="G22:G32" si="0">E22*F22</f>
        <v>1000</v>
      </c>
      <c r="H22" s="42"/>
    </row>
    <row r="23" spans="1:8" ht="18" customHeight="1">
      <c r="A23" s="27"/>
      <c r="B23" s="77" t="str">
        <f>'Ingreso de datos'!C14</f>
        <v>Faja hecho a mano</v>
      </c>
      <c r="C23" s="78"/>
      <c r="D23" s="79"/>
      <c r="E23" s="120">
        <f>'Ingreso de datos'!D14</f>
        <v>3</v>
      </c>
      <c r="F23" s="119">
        <f>'Ingreso de datos'!E14</f>
        <v>300</v>
      </c>
      <c r="G23" s="43">
        <f t="shared" si="0"/>
        <v>900</v>
      </c>
      <c r="H23" s="42"/>
    </row>
    <row r="24" spans="1:8" ht="18" customHeight="1">
      <c r="A24" s="27"/>
      <c r="B24" s="77" t="str">
        <f>'Ingreso de datos'!C15</f>
        <v>Blusa hecho a mano</v>
      </c>
      <c r="C24" s="78"/>
      <c r="D24" s="79"/>
      <c r="E24" s="40">
        <f>'Ingreso de datos'!D15</f>
        <v>2</v>
      </c>
      <c r="F24" s="41">
        <f>'Ingreso de datos'!E15</f>
        <v>900</v>
      </c>
      <c r="G24" s="44">
        <f t="shared" si="0"/>
        <v>1800</v>
      </c>
      <c r="H24" s="42"/>
    </row>
    <row r="25" spans="1:8" ht="18" customHeight="1">
      <c r="A25" s="27"/>
      <c r="B25" s="77" t="str">
        <f>'Ingreso de datos'!C16</f>
        <v>Corte de dos miñecos</v>
      </c>
      <c r="C25" s="78"/>
      <c r="D25" s="79"/>
      <c r="E25" s="120">
        <f>'Ingreso de datos'!D16</f>
        <v>3</v>
      </c>
      <c r="F25" s="119">
        <f>'Ingreso de datos'!E16</f>
        <v>700</v>
      </c>
      <c r="G25" s="43">
        <f t="shared" si="0"/>
        <v>2100</v>
      </c>
      <c r="H25" s="42"/>
    </row>
    <row r="26" spans="1:8" ht="18" customHeight="1">
      <c r="A26" s="27"/>
      <c r="B26" s="77" t="str">
        <f>'Ingreso de datos'!C17</f>
        <v xml:space="preserve">Blusa de color chicle </v>
      </c>
      <c r="C26" s="78"/>
      <c r="D26" s="79"/>
      <c r="E26" s="40">
        <f>'Ingreso de datos'!D17</f>
        <v>2</v>
      </c>
      <c r="F26" s="41">
        <f>'Ingreso de datos'!E17</f>
        <v>400</v>
      </c>
      <c r="G26" s="44">
        <f t="shared" si="0"/>
        <v>800</v>
      </c>
      <c r="H26" s="42"/>
    </row>
    <row r="27" spans="1:8" ht="18" customHeight="1">
      <c r="A27" s="27"/>
      <c r="B27" s="77" t="str">
        <f>'Ingreso de datos'!C18</f>
        <v>Blusa de color rosa</v>
      </c>
      <c r="C27" s="78"/>
      <c r="D27" s="79"/>
      <c r="E27" s="120">
        <f>'Ingreso de datos'!D18</f>
        <v>1</v>
      </c>
      <c r="F27" s="119">
        <f>'Ingreso de datos'!E18</f>
        <v>400</v>
      </c>
      <c r="G27" s="43">
        <f t="shared" si="0"/>
        <v>400</v>
      </c>
      <c r="H27" s="42"/>
    </row>
    <row r="28" spans="1:8" ht="18" customHeight="1">
      <c r="A28" s="27"/>
      <c r="B28" s="77" t="str">
        <f>'Ingreso de datos'!C19</f>
        <v>Corte color chicle</v>
      </c>
      <c r="C28" s="78"/>
      <c r="D28" s="79"/>
      <c r="E28" s="40">
        <f>'Ingreso de datos'!D19</f>
        <v>2</v>
      </c>
      <c r="F28" s="41">
        <f>'Ingreso de datos'!E19</f>
        <v>750</v>
      </c>
      <c r="G28" s="44">
        <f t="shared" si="0"/>
        <v>1500</v>
      </c>
      <c r="H28" s="42"/>
    </row>
    <row r="29" spans="1:8" ht="18" customHeight="1">
      <c r="A29" s="27"/>
      <c r="B29" s="77" t="str">
        <f>'Ingreso de datos'!C20</f>
        <v>Corte de color rosa</v>
      </c>
      <c r="C29" s="78"/>
      <c r="D29" s="79"/>
      <c r="E29" s="120">
        <f>'Ingreso de datos'!D20</f>
        <v>3</v>
      </c>
      <c r="F29" s="119">
        <f>'Ingreso de datos'!E20</f>
        <v>760</v>
      </c>
      <c r="G29" s="43">
        <f t="shared" si="0"/>
        <v>2280</v>
      </c>
      <c r="H29" s="42"/>
    </row>
    <row r="30" spans="1:8" ht="18" customHeight="1">
      <c r="A30" s="27"/>
      <c r="B30" s="77" t="str">
        <f>'Ingreso de datos'!C21</f>
        <v>Reboso de colores</v>
      </c>
      <c r="C30" s="78"/>
      <c r="D30" s="79"/>
      <c r="E30" s="40">
        <f>'Ingreso de datos'!D21</f>
        <v>4</v>
      </c>
      <c r="F30" s="41">
        <f>'Ingreso de datos'!E21</f>
        <v>300</v>
      </c>
      <c r="G30" s="44">
        <f t="shared" si="0"/>
        <v>1200</v>
      </c>
      <c r="H30" s="42"/>
    </row>
    <row r="31" spans="1:8" ht="18" customHeight="1">
      <c r="A31" s="27"/>
      <c r="B31" s="77" t="str">
        <f>'Ingreso de datos'!C22</f>
        <v>Camisa color piña</v>
      </c>
      <c r="C31" s="78"/>
      <c r="D31" s="79"/>
      <c r="E31" s="120">
        <f>'Ingreso de datos'!D22</f>
        <v>1</v>
      </c>
      <c r="F31" s="119">
        <f>'Ingreso de datos'!E22</f>
        <v>700</v>
      </c>
      <c r="G31" s="43">
        <f t="shared" si="0"/>
        <v>700</v>
      </c>
      <c r="H31" s="42"/>
    </row>
    <row r="32" spans="1:8" ht="18" customHeight="1">
      <c r="A32" s="27"/>
      <c r="B32" s="116">
        <f>'Ingreso de datos'!C23</f>
        <v>50</v>
      </c>
      <c r="C32" s="117"/>
      <c r="D32" s="118"/>
      <c r="E32" s="114">
        <f>'Ingreso de datos'!D23</f>
        <v>0</v>
      </c>
      <c r="F32" s="115">
        <f>'Ingreso de datos'!E23</f>
        <v>0</v>
      </c>
      <c r="G32" s="45">
        <f t="shared" si="0"/>
        <v>0</v>
      </c>
      <c r="H32" s="42"/>
    </row>
    <row r="33" spans="1:8" ht="19.5" customHeight="1">
      <c r="A33" s="27"/>
      <c r="B33" s="81" t="s">
        <v>25</v>
      </c>
      <c r="C33" s="70"/>
      <c r="D33" s="46"/>
      <c r="E33" s="47"/>
      <c r="F33" s="113" t="s">
        <v>26</v>
      </c>
      <c r="G33" s="48">
        <f>SUM(G22:G32)</f>
        <v>12680</v>
      </c>
      <c r="H33" s="49"/>
    </row>
    <row r="34" spans="1:8" ht="19.5" customHeight="1">
      <c r="A34" s="27"/>
      <c r="B34" s="82"/>
      <c r="C34" s="70"/>
      <c r="D34" s="70"/>
      <c r="E34" s="47"/>
      <c r="F34" s="50" t="s">
        <v>27</v>
      </c>
      <c r="G34" s="51">
        <f>'Ingreso de datos'!C23</f>
        <v>50</v>
      </c>
      <c r="H34" s="49"/>
    </row>
    <row r="35" spans="1:8" ht="19.5" customHeight="1">
      <c r="A35" s="27"/>
      <c r="B35" s="70"/>
      <c r="C35" s="70"/>
      <c r="D35" s="70"/>
      <c r="E35" s="47"/>
      <c r="F35" s="50" t="s">
        <v>28</v>
      </c>
      <c r="G35" s="51">
        <f>G33-G34</f>
        <v>12630</v>
      </c>
      <c r="H35" s="49"/>
    </row>
    <row r="36" spans="1:8" ht="19.5" customHeight="1">
      <c r="A36" s="27"/>
      <c r="B36" s="70"/>
      <c r="C36" s="70"/>
      <c r="D36" s="70"/>
      <c r="E36" s="47"/>
      <c r="F36" s="50" t="s">
        <v>29</v>
      </c>
      <c r="G36" s="52">
        <v>0.12</v>
      </c>
      <c r="H36" s="53"/>
    </row>
    <row r="37" spans="1:8" ht="19.5" customHeight="1">
      <c r="A37" s="27"/>
      <c r="B37" s="70"/>
      <c r="C37" s="70"/>
      <c r="D37" s="70"/>
      <c r="E37" s="47"/>
      <c r="F37" s="50" t="s">
        <v>30</v>
      </c>
      <c r="G37" s="51">
        <f>G35*G36</f>
        <v>1515.6</v>
      </c>
      <c r="H37" s="49"/>
    </row>
    <row r="38" spans="1:8" ht="19.5" customHeight="1">
      <c r="A38" s="27"/>
      <c r="B38" s="70"/>
      <c r="C38" s="70"/>
      <c r="D38" s="70"/>
      <c r="E38" s="47"/>
      <c r="F38" s="54" t="s">
        <v>31</v>
      </c>
      <c r="G38" s="55">
        <f>'Ingreso de datos'!C24</f>
        <v>40</v>
      </c>
      <c r="H38" s="56"/>
    </row>
    <row r="39" spans="1:8" ht="33.75" customHeight="1">
      <c r="A39" s="27"/>
      <c r="B39" s="57"/>
      <c r="C39" s="83"/>
      <c r="D39" s="70"/>
      <c r="E39" s="47"/>
      <c r="F39" s="58" t="s">
        <v>32</v>
      </c>
      <c r="G39" s="122">
        <f>G35+G37+G38</f>
        <v>14185.6</v>
      </c>
      <c r="H39" s="59"/>
    </row>
    <row r="40" spans="1:8" ht="9.75" customHeight="1">
      <c r="A40" s="27"/>
      <c r="B40" s="60"/>
      <c r="C40" s="84"/>
      <c r="D40" s="70"/>
      <c r="E40" s="70"/>
      <c r="F40" s="70"/>
      <c r="G40" s="70"/>
      <c r="H40" s="60"/>
    </row>
    <row r="41" spans="1:8" ht="9.75" customHeight="1">
      <c r="A41" s="27"/>
      <c r="B41" s="60"/>
      <c r="C41" s="60"/>
      <c r="D41" s="60"/>
      <c r="E41" s="60"/>
      <c r="F41" s="60"/>
      <c r="G41" s="60"/>
      <c r="H41" s="60"/>
    </row>
    <row r="42" spans="1:8" ht="15.75" customHeight="1">
      <c r="A42" s="27"/>
      <c r="B42" s="61"/>
      <c r="C42" s="85"/>
      <c r="D42" s="70"/>
      <c r="E42" s="70"/>
      <c r="F42" s="70"/>
      <c r="G42" s="70"/>
      <c r="H42" s="61"/>
    </row>
    <row r="43" spans="1:8" ht="15.75" customHeight="1">
      <c r="A43" s="27"/>
      <c r="B43" s="62"/>
      <c r="C43" s="86"/>
      <c r="D43" s="70"/>
      <c r="E43" s="70"/>
      <c r="F43" s="70"/>
      <c r="G43" s="70"/>
      <c r="H43" s="62"/>
    </row>
    <row r="44" spans="1:8" ht="21" customHeight="1">
      <c r="A44" s="63"/>
      <c r="B44" s="64"/>
      <c r="C44" s="80"/>
      <c r="D44" s="70"/>
      <c r="E44" s="70"/>
      <c r="F44" s="70"/>
      <c r="G44" s="70"/>
      <c r="H44" s="64"/>
    </row>
    <row r="45" spans="1:8" ht="15.75" customHeight="1">
      <c r="A45" s="27"/>
      <c r="B45" s="27"/>
      <c r="C45" s="27"/>
      <c r="D45" s="27"/>
      <c r="E45" s="27"/>
      <c r="F45" s="27"/>
      <c r="G45" s="27"/>
      <c r="H45" s="27"/>
    </row>
    <row r="46" spans="1:8" ht="15.75" customHeight="1">
      <c r="A46" s="121"/>
      <c r="B46" s="121"/>
      <c r="C46" s="121"/>
      <c r="D46" s="121"/>
      <c r="E46" s="121"/>
      <c r="F46" s="121"/>
      <c r="G46" s="121"/>
      <c r="H46" s="121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B1" workbookViewId="0">
      <selection activeCell="L9" sqref="L9"/>
    </sheetView>
  </sheetViews>
  <sheetFormatPr baseColWidth="10" defaultRowHeight="15"/>
  <cols>
    <col min="3" max="3" width="20.7109375" customWidth="1"/>
    <col min="9" max="9" width="23.42578125" customWidth="1"/>
  </cols>
  <sheetData>
    <row r="4" spans="2:13">
      <c r="B4" s="88" t="s">
        <v>6</v>
      </c>
      <c r="C4" s="88"/>
      <c r="D4" s="88"/>
      <c r="E4" s="88"/>
      <c r="F4" s="88"/>
      <c r="G4" s="4"/>
      <c r="H4" s="89" t="s">
        <v>7</v>
      </c>
      <c r="I4" s="89"/>
      <c r="J4" s="89"/>
      <c r="K4" s="89"/>
      <c r="L4" s="89"/>
    </row>
    <row r="5" spans="2:13">
      <c r="B5" s="88"/>
      <c r="C5" s="88"/>
      <c r="D5" s="88"/>
      <c r="E5" s="88"/>
      <c r="F5" s="88"/>
      <c r="G5" s="4"/>
      <c r="H5" s="89"/>
      <c r="I5" s="89"/>
      <c r="J5" s="89"/>
      <c r="K5" s="89"/>
      <c r="L5" s="89"/>
    </row>
    <row r="6" spans="2:13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>
      <c r="B7" s="3">
        <v>1</v>
      </c>
      <c r="C7" s="1" t="s">
        <v>44</v>
      </c>
      <c r="D7" s="103">
        <v>500</v>
      </c>
      <c r="E7" s="65">
        <v>2</v>
      </c>
      <c r="F7" s="100">
        <f>D7*E7</f>
        <v>1000</v>
      </c>
      <c r="G7" s="2"/>
      <c r="H7" s="3">
        <v>1</v>
      </c>
      <c r="I7" s="104" t="s">
        <v>59</v>
      </c>
      <c r="J7" s="99">
        <v>120</v>
      </c>
      <c r="K7" s="3">
        <v>3</v>
      </c>
      <c r="L7" s="100">
        <f>J7*K7</f>
        <v>360</v>
      </c>
      <c r="M7" s="2"/>
    </row>
    <row r="8" spans="2:13">
      <c r="B8" s="3">
        <v>2</v>
      </c>
      <c r="C8" s="1" t="s">
        <v>46</v>
      </c>
      <c r="D8" s="103">
        <v>300</v>
      </c>
      <c r="E8" s="65">
        <v>3</v>
      </c>
      <c r="F8" s="100">
        <f t="shared" ref="F8:F16" si="0">D8*E8</f>
        <v>900</v>
      </c>
      <c r="G8" s="2"/>
      <c r="H8" s="3">
        <v>2</v>
      </c>
      <c r="I8" s="104" t="s">
        <v>54</v>
      </c>
      <c r="J8" s="99">
        <v>700</v>
      </c>
      <c r="K8" s="3">
        <v>3</v>
      </c>
      <c r="L8" s="100">
        <f t="shared" ref="L8:L16" si="1">J8*K8</f>
        <v>2100</v>
      </c>
      <c r="M8" s="2"/>
    </row>
    <row r="9" spans="2:13">
      <c r="B9" s="3">
        <v>3</v>
      </c>
      <c r="C9" s="1" t="s">
        <v>45</v>
      </c>
      <c r="D9" s="103">
        <v>900</v>
      </c>
      <c r="E9" s="65">
        <v>2</v>
      </c>
      <c r="F9" s="100">
        <f t="shared" si="0"/>
        <v>1800</v>
      </c>
      <c r="G9" s="2"/>
      <c r="H9" s="3">
        <v>3</v>
      </c>
      <c r="I9" s="104" t="s">
        <v>55</v>
      </c>
      <c r="J9" s="99">
        <v>350</v>
      </c>
      <c r="K9" s="3">
        <v>6</v>
      </c>
      <c r="L9" s="100">
        <f t="shared" si="1"/>
        <v>2100</v>
      </c>
      <c r="M9" s="2"/>
    </row>
    <row r="10" spans="2:13">
      <c r="B10" s="3">
        <v>4</v>
      </c>
      <c r="C10" s="1" t="s">
        <v>47</v>
      </c>
      <c r="D10" s="103">
        <v>700</v>
      </c>
      <c r="E10" s="65">
        <v>3</v>
      </c>
      <c r="F10" s="100">
        <f t="shared" si="0"/>
        <v>2100</v>
      </c>
      <c r="G10" s="2"/>
      <c r="H10" s="3">
        <v>4</v>
      </c>
      <c r="I10" s="104" t="s">
        <v>60</v>
      </c>
      <c r="J10" s="99">
        <v>20</v>
      </c>
      <c r="K10" s="3">
        <v>1</v>
      </c>
      <c r="L10" s="100">
        <f t="shared" si="1"/>
        <v>20</v>
      </c>
      <c r="M10" s="2"/>
    </row>
    <row r="11" spans="2:13">
      <c r="B11" s="3">
        <v>5</v>
      </c>
      <c r="C11" s="1" t="s">
        <v>48</v>
      </c>
      <c r="D11" s="103">
        <v>400</v>
      </c>
      <c r="E11" s="65">
        <v>2</v>
      </c>
      <c r="F11" s="100">
        <f t="shared" si="0"/>
        <v>800</v>
      </c>
      <c r="G11" s="2"/>
      <c r="H11" s="3">
        <v>5</v>
      </c>
      <c r="I11" s="104" t="s">
        <v>56</v>
      </c>
      <c r="J11" s="99">
        <v>30</v>
      </c>
      <c r="K11" s="3">
        <v>1</v>
      </c>
      <c r="L11" s="100">
        <f t="shared" si="1"/>
        <v>30</v>
      </c>
      <c r="M11" s="2"/>
    </row>
    <row r="12" spans="2:13">
      <c r="B12" s="3">
        <v>6</v>
      </c>
      <c r="C12" s="1" t="s">
        <v>49</v>
      </c>
      <c r="D12" s="103">
        <v>400</v>
      </c>
      <c r="E12" s="65">
        <v>1</v>
      </c>
      <c r="F12" s="100">
        <f t="shared" si="0"/>
        <v>400</v>
      </c>
      <c r="G12" s="2"/>
      <c r="H12" s="3">
        <v>6</v>
      </c>
      <c r="I12" s="104" t="s">
        <v>57</v>
      </c>
      <c r="J12" s="99">
        <v>60</v>
      </c>
      <c r="K12" s="3">
        <v>3</v>
      </c>
      <c r="L12" s="100">
        <f t="shared" si="1"/>
        <v>180</v>
      </c>
      <c r="M12" s="2"/>
    </row>
    <row r="13" spans="2:13">
      <c r="B13" s="3">
        <v>7</v>
      </c>
      <c r="C13" s="1" t="s">
        <v>50</v>
      </c>
      <c r="D13" s="103">
        <v>750</v>
      </c>
      <c r="E13" s="65">
        <v>2</v>
      </c>
      <c r="F13" s="100">
        <f t="shared" si="0"/>
        <v>1500</v>
      </c>
      <c r="G13" s="2"/>
      <c r="H13" s="3">
        <v>7</v>
      </c>
      <c r="I13" s="104" t="s">
        <v>58</v>
      </c>
      <c r="J13" s="99">
        <v>500</v>
      </c>
      <c r="K13" s="3">
        <v>5</v>
      </c>
      <c r="L13" s="100">
        <f t="shared" si="1"/>
        <v>2500</v>
      </c>
      <c r="M13" s="2"/>
    </row>
    <row r="14" spans="2:13">
      <c r="B14" s="3">
        <v>8</v>
      </c>
      <c r="C14" s="1" t="s">
        <v>51</v>
      </c>
      <c r="D14" s="103">
        <v>760</v>
      </c>
      <c r="E14" s="65">
        <v>3</v>
      </c>
      <c r="F14" s="100">
        <f t="shared" si="0"/>
        <v>2280</v>
      </c>
      <c r="G14" s="2"/>
      <c r="H14" s="3">
        <v>8</v>
      </c>
      <c r="I14" s="104"/>
      <c r="J14" s="99"/>
      <c r="K14" s="3"/>
      <c r="L14" s="100">
        <f t="shared" si="1"/>
        <v>0</v>
      </c>
      <c r="M14" s="2"/>
    </row>
    <row r="15" spans="2:13">
      <c r="B15" s="3">
        <v>9</v>
      </c>
      <c r="C15" s="1" t="s">
        <v>52</v>
      </c>
      <c r="D15" s="103">
        <v>300</v>
      </c>
      <c r="E15" s="65">
        <v>4</v>
      </c>
      <c r="F15" s="100">
        <f t="shared" si="0"/>
        <v>1200</v>
      </c>
      <c r="G15" s="2"/>
      <c r="H15" s="3">
        <v>9</v>
      </c>
      <c r="I15" s="104"/>
      <c r="J15" s="99"/>
      <c r="K15" s="3"/>
      <c r="L15" s="100">
        <f t="shared" si="1"/>
        <v>0</v>
      </c>
      <c r="M15" s="2"/>
    </row>
    <row r="16" spans="2:13">
      <c r="B16" s="3">
        <v>10</v>
      </c>
      <c r="C16" s="1" t="s">
        <v>53</v>
      </c>
      <c r="D16" s="103">
        <v>700</v>
      </c>
      <c r="E16" s="65">
        <v>1</v>
      </c>
      <c r="F16" s="100">
        <f t="shared" si="0"/>
        <v>700</v>
      </c>
      <c r="G16" s="2"/>
      <c r="H16" s="3">
        <v>10</v>
      </c>
      <c r="I16" s="104"/>
      <c r="J16" s="99"/>
      <c r="K16" s="3"/>
      <c r="L16" s="100">
        <f t="shared" si="1"/>
        <v>0</v>
      </c>
      <c r="M16" s="2"/>
    </row>
    <row r="17" spans="2:13">
      <c r="B17" s="87" t="s">
        <v>5</v>
      </c>
      <c r="C17" s="87"/>
      <c r="D17" s="87"/>
      <c r="E17" s="87"/>
      <c r="F17" s="100">
        <f>SUM(F7:F16)</f>
        <v>12680</v>
      </c>
      <c r="G17" s="2"/>
      <c r="H17" s="87" t="s">
        <v>5</v>
      </c>
      <c r="I17" s="87"/>
      <c r="J17" s="87"/>
      <c r="K17" s="87"/>
      <c r="L17" s="100">
        <f>SUM(L7:L16)</f>
        <v>7290</v>
      </c>
      <c r="M17" s="2"/>
    </row>
    <row r="21" spans="2:13">
      <c r="E21" s="90" t="s">
        <v>8</v>
      </c>
      <c r="F21" s="90"/>
      <c r="G21" s="90"/>
      <c r="H21" s="90"/>
      <c r="I21" s="90"/>
    </row>
    <row r="22" spans="2:13">
      <c r="E22" s="90"/>
      <c r="F22" s="90"/>
      <c r="G22" s="90"/>
      <c r="H22" s="90"/>
      <c r="I22" s="90"/>
    </row>
    <row r="23" spans="2:13">
      <c r="E23" s="8" t="s">
        <v>1</v>
      </c>
      <c r="F23" s="91"/>
      <c r="G23" s="92"/>
      <c r="H23" s="93"/>
      <c r="I23" s="8" t="s">
        <v>4</v>
      </c>
    </row>
    <row r="24" spans="2:13">
      <c r="E24" s="1">
        <v>1</v>
      </c>
      <c r="F24" s="94" t="s">
        <v>9</v>
      </c>
      <c r="G24" s="95"/>
      <c r="H24" s="96"/>
      <c r="I24" s="101">
        <f>F17</f>
        <v>12680</v>
      </c>
    </row>
    <row r="25" spans="2:13">
      <c r="E25" s="1">
        <v>2</v>
      </c>
      <c r="F25" s="94" t="s">
        <v>10</v>
      </c>
      <c r="G25" s="95"/>
      <c r="H25" s="96"/>
      <c r="I25" s="101">
        <f>L17</f>
        <v>7290</v>
      </c>
    </row>
    <row r="26" spans="2:13">
      <c r="E26" s="68" t="s">
        <v>11</v>
      </c>
      <c r="F26" s="68"/>
      <c r="G26" s="68"/>
      <c r="H26" s="68"/>
      <c r="I26" s="102">
        <f>I24-I25</f>
        <v>5390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G7" sqref="G7"/>
    </sheetView>
  </sheetViews>
  <sheetFormatPr baseColWidth="10" defaultRowHeight="15"/>
  <cols>
    <col min="2" max="2" width="4.5703125" bestFit="1" customWidth="1"/>
    <col min="5" max="5" width="12" bestFit="1" customWidth="1"/>
  </cols>
  <sheetData>
    <row r="3" spans="2:5" ht="15.75">
      <c r="B3" s="98" t="s">
        <v>12</v>
      </c>
      <c r="C3" s="98"/>
      <c r="D3" s="98"/>
      <c r="E3" s="98"/>
    </row>
    <row r="4" spans="2:5" ht="15.7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>
      <c r="B5" s="9">
        <v>1</v>
      </c>
      <c r="C5" s="105">
        <v>200</v>
      </c>
      <c r="D5" s="9">
        <v>10</v>
      </c>
      <c r="E5" s="105">
        <f>C5*D5</f>
        <v>2000</v>
      </c>
    </row>
    <row r="6" spans="2:5" ht="15.75">
      <c r="B6" s="9">
        <v>2</v>
      </c>
      <c r="C6" s="105">
        <v>100</v>
      </c>
      <c r="D6" s="9">
        <v>21</v>
      </c>
      <c r="E6" s="105">
        <f t="shared" ref="E6:E15" si="0">C6*D6</f>
        <v>2100</v>
      </c>
    </row>
    <row r="7" spans="2:5" ht="15.75">
      <c r="B7" s="9">
        <v>3</v>
      </c>
      <c r="C7" s="105">
        <v>50</v>
      </c>
      <c r="D7" s="9">
        <v>10</v>
      </c>
      <c r="E7" s="105">
        <f t="shared" si="0"/>
        <v>500</v>
      </c>
    </row>
    <row r="8" spans="2:5" ht="15.75">
      <c r="B8" s="9">
        <v>4</v>
      </c>
      <c r="C8" s="105">
        <v>20</v>
      </c>
      <c r="D8" s="9">
        <v>20</v>
      </c>
      <c r="E8" s="105">
        <f t="shared" si="0"/>
        <v>400</v>
      </c>
    </row>
    <row r="9" spans="2:5" ht="15.75">
      <c r="B9" s="9">
        <v>5</v>
      </c>
      <c r="C9" s="105">
        <v>10</v>
      </c>
      <c r="D9" s="9">
        <v>31</v>
      </c>
      <c r="E9" s="105">
        <f t="shared" si="0"/>
        <v>310</v>
      </c>
    </row>
    <row r="10" spans="2:5" ht="15.75">
      <c r="B10" s="9">
        <v>6</v>
      </c>
      <c r="C10" s="105">
        <v>5</v>
      </c>
      <c r="D10" s="9">
        <v>11</v>
      </c>
      <c r="E10" s="105">
        <f t="shared" si="0"/>
        <v>55</v>
      </c>
    </row>
    <row r="11" spans="2:5" ht="15.75">
      <c r="B11" s="9">
        <v>7</v>
      </c>
      <c r="C11" s="105">
        <v>1</v>
      </c>
      <c r="D11" s="9">
        <v>20</v>
      </c>
      <c r="E11" s="105">
        <f t="shared" si="0"/>
        <v>20</v>
      </c>
    </row>
    <row r="12" spans="2:5" ht="15.75">
      <c r="B12" s="9">
        <v>8</v>
      </c>
      <c r="C12" s="105">
        <v>0.5</v>
      </c>
      <c r="D12" s="9">
        <v>10</v>
      </c>
      <c r="E12" s="105">
        <f t="shared" si="0"/>
        <v>5</v>
      </c>
    </row>
    <row r="13" spans="2:5" ht="15.75">
      <c r="B13" s="9">
        <v>9</v>
      </c>
      <c r="C13" s="105">
        <v>0.25</v>
      </c>
      <c r="D13" s="9"/>
      <c r="E13" s="105">
        <f t="shared" si="0"/>
        <v>0</v>
      </c>
    </row>
    <row r="14" spans="2:5" ht="15.75">
      <c r="B14" s="9">
        <v>10</v>
      </c>
      <c r="C14" s="105">
        <v>0.1</v>
      </c>
      <c r="D14" s="9"/>
      <c r="E14" s="105">
        <f t="shared" si="0"/>
        <v>0</v>
      </c>
    </row>
    <row r="15" spans="2:5" ht="15.75">
      <c r="B15" s="9">
        <v>11</v>
      </c>
      <c r="C15" s="105">
        <v>0.05</v>
      </c>
      <c r="D15" s="9"/>
      <c r="E15" s="105">
        <f t="shared" si="0"/>
        <v>0</v>
      </c>
    </row>
    <row r="16" spans="2:5" ht="15.75">
      <c r="B16" s="97" t="s">
        <v>14</v>
      </c>
      <c r="C16" s="97"/>
      <c r="D16" s="97"/>
      <c r="E16" s="105">
        <f>SUM(E5:E15)</f>
        <v>5390</v>
      </c>
    </row>
  </sheetData>
  <mergeCells count="2">
    <mergeCell ref="B16:D16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 de datos</vt:lpstr>
      <vt:lpstr>Rec-Fac</vt:lpstr>
      <vt:lpstr>Control de in-eg</vt:lpstr>
      <vt:lpstr>cuadre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2022-07-25T15:53:58Z</dcterms:created>
  <dcterms:modified xsi:type="dcterms:W3CDTF">2022-08-01T22:13:55Z</dcterms:modified>
</cp:coreProperties>
</file>