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URACAO\Desktop\Dafne\NUEVA\"/>
    </mc:Choice>
  </mc:AlternateContent>
  <bookViews>
    <workbookView xWindow="0" yWindow="0" windowWidth="7470" windowHeight="790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1" i="1" l="1"/>
  <c r="D31" i="1"/>
  <c r="C30" i="1"/>
  <c r="D30" i="1"/>
  <c r="B31" i="1"/>
  <c r="B30" i="1"/>
  <c r="C28" i="1"/>
  <c r="D28" i="1"/>
  <c r="B28" i="1"/>
  <c r="C27" i="1"/>
  <c r="D27" i="1"/>
  <c r="B27" i="1"/>
  <c r="C26" i="1"/>
  <c r="D26" i="1"/>
  <c r="B26" i="1"/>
  <c r="C25" i="1"/>
  <c r="D25" i="1"/>
  <c r="B25" i="1"/>
  <c r="C12" i="1"/>
  <c r="D12" i="1"/>
  <c r="E12" i="1"/>
  <c r="F12" i="1"/>
  <c r="G12" i="1"/>
  <c r="B12" i="1"/>
  <c r="C11" i="1"/>
  <c r="D11" i="1"/>
  <c r="E11" i="1"/>
  <c r="F11" i="1"/>
  <c r="G11" i="1"/>
  <c r="B11" i="1"/>
  <c r="C9" i="1"/>
  <c r="D9" i="1"/>
  <c r="E9" i="1"/>
  <c r="F9" i="1"/>
  <c r="G9" i="1"/>
  <c r="B9" i="1"/>
  <c r="G8" i="1"/>
  <c r="C8" i="1"/>
  <c r="D8" i="1"/>
  <c r="E8" i="1"/>
  <c r="F8" i="1"/>
  <c r="B8" i="1"/>
  <c r="C7" i="1"/>
  <c r="D7" i="1"/>
  <c r="E7" i="1"/>
  <c r="F7" i="1"/>
  <c r="G7" i="1"/>
  <c r="B7" i="1"/>
  <c r="D6" i="1"/>
  <c r="E6" i="1"/>
  <c r="F6" i="1"/>
  <c r="G6" i="1"/>
  <c r="C6" i="1"/>
  <c r="B6" i="1"/>
</calcChain>
</file>

<file path=xl/sharedStrings.xml><?xml version="1.0" encoding="utf-8"?>
<sst xmlns="http://schemas.openxmlformats.org/spreadsheetml/2006/main" count="27" uniqueCount="18">
  <si>
    <t>Volumen de ventas</t>
  </si>
  <si>
    <t>Ingresos por ventas</t>
  </si>
  <si>
    <t>Costes Fijos</t>
  </si>
  <si>
    <t>Costes Variables</t>
  </si>
  <si>
    <t xml:space="preserve">Costes </t>
  </si>
  <si>
    <t>Beneficios</t>
  </si>
  <si>
    <t>DATOS</t>
  </si>
  <si>
    <t xml:space="preserve">Enero </t>
  </si>
  <si>
    <t>Febrero</t>
  </si>
  <si>
    <t>Marzo</t>
  </si>
  <si>
    <t>Abril</t>
  </si>
  <si>
    <t>Mayo</t>
  </si>
  <si>
    <t>Junio</t>
  </si>
  <si>
    <t>DATOS DEL PRIMER TRIMESTRE</t>
  </si>
  <si>
    <t>DATOS DEL PRIMER SEMESTRE DEL 2002</t>
  </si>
  <si>
    <t>Costes</t>
  </si>
  <si>
    <t xml:space="preserve">DATOS   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</si>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</sst>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3" fillId="0" borderId="1" xfId="0" applyFont="1" applyBorder="1"/>
    <xf numFmtId="0" fontId="4" fillId="0" borderId="1" xfId="0" applyFont="1" applyBorder="1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topLeftCell="A9" workbookViewId="0">
      <selection activeCell="F21" sqref="F21"/>
    </sheetView>
  </sheetViews>
  <sheetFormatPr baseColWidth="10" defaultRowHeight="15" x14ac:dyDescent="0.25"/>
  <cols>
    <col min="1" max="1" width="21.28515625" customWidth="1"/>
  </cols>
  <sheetData>
    <row r="1" spans="1:7" ht="18" customHeight="1" x14ac:dyDescent="0.25">
      <c r="A1" s="9" t="s">
        <v>14</v>
      </c>
      <c r="B1" s="4"/>
      <c r="C1" s="4"/>
      <c r="D1" s="4"/>
      <c r="E1" s="4"/>
      <c r="F1" s="4"/>
      <c r="G1" s="5"/>
    </row>
    <row r="2" spans="1:7" x14ac:dyDescent="0.25">
      <c r="A2" s="6"/>
      <c r="B2" s="7"/>
      <c r="C2" s="7"/>
      <c r="D2" s="7"/>
      <c r="E2" s="7"/>
      <c r="F2" s="7"/>
      <c r="G2" s="8"/>
    </row>
    <row r="3" spans="1:7" x14ac:dyDescent="0.25">
      <c r="A3" s="2"/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  <c r="G3" s="2" t="s">
        <v>12</v>
      </c>
    </row>
    <row r="4" spans="1:7" x14ac:dyDescent="0.25">
      <c r="A4" s="2" t="s">
        <v>0</v>
      </c>
      <c r="B4" s="3">
        <v>247</v>
      </c>
      <c r="C4" s="3">
        <v>333</v>
      </c>
      <c r="D4" s="3">
        <v>548</v>
      </c>
      <c r="E4" s="3">
        <v>254</v>
      </c>
      <c r="F4" s="3">
        <v>751</v>
      </c>
      <c r="G4" s="3">
        <v>427</v>
      </c>
    </row>
    <row r="5" spans="1:7" x14ac:dyDescent="0.25">
      <c r="A5" s="2" t="s">
        <v>1</v>
      </c>
      <c r="B5" s="3">
        <v>214.25</v>
      </c>
      <c r="C5" s="3">
        <v>654.21</v>
      </c>
      <c r="D5" s="3">
        <v>458.25</v>
      </c>
      <c r="E5" s="3">
        <v>325.54000000000002</v>
      </c>
      <c r="F5" s="3">
        <v>548.21</v>
      </c>
      <c r="G5" s="3">
        <v>874.24</v>
      </c>
    </row>
    <row r="6" spans="1:7" x14ac:dyDescent="0.25">
      <c r="A6" s="2" t="s">
        <v>2</v>
      </c>
      <c r="B6" s="3">
        <f>(B4+B5)</f>
        <v>461.25</v>
      </c>
      <c r="C6" s="3">
        <f>SUM(C4:C5)</f>
        <v>987.21</v>
      </c>
      <c r="D6" s="3">
        <f t="shared" ref="D6:G6" si="0">SUM(D4:D5)</f>
        <v>1006.25</v>
      </c>
      <c r="E6" s="3">
        <f t="shared" si="0"/>
        <v>579.54</v>
      </c>
      <c r="F6" s="3">
        <f t="shared" si="0"/>
        <v>1299.21</v>
      </c>
      <c r="G6" s="3">
        <f t="shared" si="0"/>
        <v>1301.24</v>
      </c>
    </row>
    <row r="7" spans="1:7" x14ac:dyDescent="0.25">
      <c r="A7" s="2" t="s">
        <v>3</v>
      </c>
      <c r="B7" s="3">
        <f>(B6*60%)</f>
        <v>276.75</v>
      </c>
      <c r="C7" s="3">
        <f t="shared" ref="C7:G7" si="1">(C6*60%)</f>
        <v>592.32600000000002</v>
      </c>
      <c r="D7" s="3">
        <f t="shared" si="1"/>
        <v>603.75</v>
      </c>
      <c r="E7" s="3">
        <f t="shared" si="1"/>
        <v>347.72399999999999</v>
      </c>
      <c r="F7" s="3">
        <f t="shared" si="1"/>
        <v>779.52599999999995</v>
      </c>
      <c r="G7" s="3">
        <f t="shared" si="1"/>
        <v>780.74400000000003</v>
      </c>
    </row>
    <row r="8" spans="1:7" x14ac:dyDescent="0.25">
      <c r="A8" s="2" t="s">
        <v>4</v>
      </c>
      <c r="B8" s="3">
        <f>(B6+B7)</f>
        <v>738</v>
      </c>
      <c r="C8" s="3">
        <f t="shared" ref="C8:G8" si="2">(C6+C7)</f>
        <v>1579.5360000000001</v>
      </c>
      <c r="D8" s="3">
        <f t="shared" si="2"/>
        <v>1610</v>
      </c>
      <c r="E8" s="3">
        <f t="shared" si="2"/>
        <v>927.2639999999999</v>
      </c>
      <c r="F8" s="3">
        <f t="shared" si="2"/>
        <v>2078.7359999999999</v>
      </c>
      <c r="G8" s="3">
        <f>(G6+G7)</f>
        <v>2081.9839999999999</v>
      </c>
    </row>
    <row r="9" spans="1:7" x14ac:dyDescent="0.25">
      <c r="A9" s="2" t="s">
        <v>5</v>
      </c>
      <c r="B9" s="3">
        <f>(B6-B7)</f>
        <v>184.5</v>
      </c>
      <c r="C9" s="3">
        <f t="shared" ref="C9:G9" si="3">(C6-C7)</f>
        <v>394.88400000000001</v>
      </c>
      <c r="D9" s="3">
        <f t="shared" si="3"/>
        <v>402.5</v>
      </c>
      <c r="E9" s="3">
        <f t="shared" si="3"/>
        <v>231.81599999999997</v>
      </c>
      <c r="F9" s="3">
        <f t="shared" si="3"/>
        <v>519.68400000000008</v>
      </c>
      <c r="G9" s="3">
        <f t="shared" si="3"/>
        <v>520.49599999999998</v>
      </c>
    </row>
    <row r="10" spans="1:7" x14ac:dyDescent="0.25">
      <c r="A10" s="2"/>
      <c r="B10" s="3"/>
      <c r="C10" s="3"/>
      <c r="D10" s="3"/>
      <c r="E10" s="3"/>
      <c r="F10" s="3"/>
      <c r="G10" s="3"/>
    </row>
    <row r="11" spans="1:7" x14ac:dyDescent="0.25">
      <c r="A11" s="2" t="s">
        <v>6</v>
      </c>
      <c r="B11" s="3">
        <f>MAX(B4:B9)</f>
        <v>738</v>
      </c>
      <c r="C11" s="3">
        <f t="shared" ref="C11:G11" si="4">MAX(C4:C9)</f>
        <v>1579.5360000000001</v>
      </c>
      <c r="D11" s="3">
        <f t="shared" si="4"/>
        <v>1610</v>
      </c>
      <c r="E11" s="3">
        <f t="shared" si="4"/>
        <v>927.2639999999999</v>
      </c>
      <c r="F11" s="3">
        <f t="shared" si="4"/>
        <v>2078.7359999999999</v>
      </c>
      <c r="G11" s="3">
        <f t="shared" si="4"/>
        <v>2081.9839999999999</v>
      </c>
    </row>
    <row r="12" spans="1:7" x14ac:dyDescent="0.25">
      <c r="A12" s="2" t="s">
        <v>2</v>
      </c>
      <c r="B12" s="3">
        <f>MIN(B4:B9)</f>
        <v>184.5</v>
      </c>
      <c r="C12" s="3">
        <f t="shared" ref="C12:G12" si="5">MIN(C4:C9)</f>
        <v>333</v>
      </c>
      <c r="D12" s="3">
        <f t="shared" si="5"/>
        <v>402.5</v>
      </c>
      <c r="E12" s="3">
        <f t="shared" si="5"/>
        <v>231.81599999999997</v>
      </c>
      <c r="F12" s="3">
        <f t="shared" si="5"/>
        <v>519.68400000000008</v>
      </c>
      <c r="G12" s="3">
        <f t="shared" si="5"/>
        <v>427</v>
      </c>
    </row>
    <row r="20" spans="1:4" ht="20.25" customHeight="1" x14ac:dyDescent="0.25">
      <c r="A20" s="10" t="s">
        <v>13</v>
      </c>
      <c r="B20" s="11"/>
      <c r="C20" s="11"/>
      <c r="D20" s="12"/>
    </row>
    <row r="21" spans="1:4" x14ac:dyDescent="0.25">
      <c r="A21" s="13"/>
      <c r="B21" s="14"/>
      <c r="C21" s="14"/>
      <c r="D21" s="15"/>
    </row>
    <row r="22" spans="1:4" x14ac:dyDescent="0.25">
      <c r="A22" s="1"/>
      <c r="B22" s="2" t="s">
        <v>17</v>
      </c>
      <c r="C22" s="2" t="s">
        <v>8</v>
      </c>
      <c r="D22" s="2" t="s">
        <v>9</v>
      </c>
    </row>
    <row r="23" spans="1:4" x14ac:dyDescent="0.25">
      <c r="A23" s="2" t="s">
        <v>0</v>
      </c>
      <c r="B23">
        <v>745</v>
      </c>
      <c r="C23">
        <v>456</v>
      </c>
      <c r="D23">
        <v>639</v>
      </c>
    </row>
    <row r="24" spans="1:4" x14ac:dyDescent="0.25">
      <c r="A24" s="2" t="s">
        <v>1</v>
      </c>
      <c r="B24" s="1">
        <v>578</v>
      </c>
      <c r="C24" s="1">
        <v>889</v>
      </c>
      <c r="D24" s="1">
        <v>967.89</v>
      </c>
    </row>
    <row r="25" spans="1:4" x14ac:dyDescent="0.25">
      <c r="A25" s="2" t="s">
        <v>2</v>
      </c>
      <c r="B25" s="1">
        <f>SUM(B23:B24)</f>
        <v>1323</v>
      </c>
      <c r="C25" s="1">
        <f t="shared" ref="C25:D25" si="6">SUM(C23:C24)</f>
        <v>1345</v>
      </c>
      <c r="D25" s="1">
        <f t="shared" si="6"/>
        <v>1606.8899999999999</v>
      </c>
    </row>
    <row r="26" spans="1:4" x14ac:dyDescent="0.25">
      <c r="A26" s="2" t="s">
        <v>3</v>
      </c>
      <c r="B26" s="1">
        <f>(B25*20%)</f>
        <v>264.60000000000002</v>
      </c>
      <c r="C26" s="1">
        <f t="shared" ref="C26:D26" si="7">(C25*20%)</f>
        <v>269</v>
      </c>
      <c r="D26" s="1">
        <f t="shared" si="7"/>
        <v>321.37799999999999</v>
      </c>
    </row>
    <row r="27" spans="1:4" x14ac:dyDescent="0.25">
      <c r="A27" s="2" t="s">
        <v>15</v>
      </c>
      <c r="B27" s="1">
        <f>SUM(B25:B26)</f>
        <v>1587.6</v>
      </c>
      <c r="C27" s="1">
        <f t="shared" ref="C27:D27" si="8">SUM(C25:C26)</f>
        <v>1614</v>
      </c>
      <c r="D27" s="1">
        <f t="shared" si="8"/>
        <v>1928.2679999999998</v>
      </c>
    </row>
    <row r="28" spans="1:4" x14ac:dyDescent="0.25">
      <c r="A28" s="2" t="s">
        <v>5</v>
      </c>
      <c r="B28" s="1">
        <f>(B25-B26)</f>
        <v>1058.4000000000001</v>
      </c>
      <c r="C28" s="1">
        <f t="shared" ref="C28:D28" si="9">(C25-C26)</f>
        <v>1076</v>
      </c>
      <c r="D28" s="1">
        <f t="shared" si="9"/>
        <v>1285.5119999999999</v>
      </c>
    </row>
    <row r="29" spans="1:4" x14ac:dyDescent="0.25">
      <c r="A29" s="2"/>
      <c r="B29" s="1"/>
      <c r="C29" s="1"/>
      <c r="D29" s="1"/>
    </row>
    <row r="30" spans="1:4" x14ac:dyDescent="0.25">
      <c r="A30" s="2" t="s">
        <v>16</v>
      </c>
      <c r="B30" s="1">
        <f>MAX(B23:B28)</f>
        <v>1587.6</v>
      </c>
      <c r="C30" s="1">
        <f t="shared" ref="C30:D30" si="10">MAX(C23:C28)</f>
        <v>1614</v>
      </c>
      <c r="D30" s="1">
        <f t="shared" si="10"/>
        <v>1928.2679999999998</v>
      </c>
    </row>
    <row r="31" spans="1:4" x14ac:dyDescent="0.25">
      <c r="A31" s="2" t="s">
        <v>2</v>
      </c>
      <c r="B31" s="1">
        <f>MIN(B23:B28)</f>
        <v>264.60000000000002</v>
      </c>
      <c r="C31" s="1">
        <f t="shared" ref="C31:D31" si="11">MIN(C23:C28)</f>
        <v>269</v>
      </c>
      <c r="D31" s="1">
        <f t="shared" si="11"/>
        <v>321.37799999999999</v>
      </c>
    </row>
  </sheetData>
  <mergeCells count="2">
    <mergeCell ref="A1:G2"/>
    <mergeCell ref="A20:D21"/>
  </mergeCells>
  <printOptions horizontalCentered="1" verticalCentered="1"/>
  <pageMargins left="0.78740157480314965" right="0.78740157480314965" top="0.78740157480314965" bottom="0.78740157480314965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Estuardo Cifuentes</dc:creator>
  <cp:lastModifiedBy>Estuardo Cifuentes</cp:lastModifiedBy>
  <cp:lastPrinted>2021-09-29T19:36:08Z</cp:lastPrinted>
  <dcterms:created xsi:type="dcterms:W3CDTF">2021-09-29T18:51:44Z</dcterms:created>
  <dcterms:modified xsi:type="dcterms:W3CDTF">2021-09-29T19:36:51Z</dcterms:modified>
</cp:coreProperties>
</file>