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cde296a3ba46d6/Escritorio/Javier 4to bach/"/>
    </mc:Choice>
  </mc:AlternateContent>
  <xr:revisionPtr revIDLastSave="0" documentId="8_{E8E7928A-DDF0-4D29-BE95-42D38AE0DF7E}" xr6:coauthVersionLast="47" xr6:coauthVersionMax="47" xr10:uidLastSave="{00000000-0000-0000-0000-000000000000}"/>
  <bookViews>
    <workbookView xWindow="-120" yWindow="-120" windowWidth="20730" windowHeight="11040" xr2:uid="{94F50FCF-EC4A-4184-B12B-5DB10686FED8}"/>
  </bookViews>
  <sheets>
    <sheet name="Base de datos" sheetId="1" r:id="rId1"/>
    <sheet name="Extras" sheetId="2" r:id="rId2"/>
  </sheets>
  <definedNames>
    <definedName name="_xlnm._FilterDatabase" localSheetId="0" hidden="1">'Base de datos'!$A$2:$T$37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1" l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" i="1"/>
  <c r="T3" i="1" s="1"/>
  <c r="D5" i="1"/>
  <c r="N5" i="1"/>
  <c r="N3" i="1"/>
  <c r="N36" i="1"/>
  <c r="N37" i="1"/>
  <c r="N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D30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" i="1"/>
</calcChain>
</file>

<file path=xl/sharedStrings.xml><?xml version="1.0" encoding="utf-8"?>
<sst xmlns="http://schemas.openxmlformats.org/spreadsheetml/2006/main" count="344" uniqueCount="161">
  <si>
    <t>Clave</t>
  </si>
  <si>
    <t>Apellido</t>
  </si>
  <si>
    <t>Nombre</t>
  </si>
  <si>
    <t>Nombre completo</t>
  </si>
  <si>
    <t>Genero</t>
  </si>
  <si>
    <t>Fecha de nacimiento</t>
  </si>
  <si>
    <t>Direccion</t>
  </si>
  <si>
    <t>Número de teléfono</t>
  </si>
  <si>
    <t>Correo electronico</t>
  </si>
  <si>
    <t xml:space="preserve">Grado </t>
  </si>
  <si>
    <t>Carrera</t>
  </si>
  <si>
    <t>Municipio</t>
  </si>
  <si>
    <t>Departamento</t>
  </si>
  <si>
    <t>Lugar de residencia</t>
  </si>
  <si>
    <t>Primer bloque</t>
  </si>
  <si>
    <t>Segundo bloque</t>
  </si>
  <si>
    <t xml:space="preserve">Tercer bloque </t>
  </si>
  <si>
    <t>Cuarto bloque</t>
  </si>
  <si>
    <t>Mendoza</t>
  </si>
  <si>
    <t>Jeferson</t>
  </si>
  <si>
    <t>Isidoria</t>
  </si>
  <si>
    <t>Orlando</t>
  </si>
  <si>
    <t>Hernandez</t>
  </si>
  <si>
    <t>Edgar</t>
  </si>
  <si>
    <t>Cumatz</t>
  </si>
  <si>
    <t>Reyna</t>
  </si>
  <si>
    <t>Sanchez</t>
  </si>
  <si>
    <t>Teresa</t>
  </si>
  <si>
    <t>Mata</t>
  </si>
  <si>
    <t>Roberto</t>
  </si>
  <si>
    <t>Martinez</t>
  </si>
  <si>
    <t>Carmen</t>
  </si>
  <si>
    <t>Marcela</t>
  </si>
  <si>
    <t>Ruiz</t>
  </si>
  <si>
    <t>Camilo</t>
  </si>
  <si>
    <t>Royer</t>
  </si>
  <si>
    <t>Julieta</t>
  </si>
  <si>
    <t>Carolina</t>
  </si>
  <si>
    <t>Gomez</t>
  </si>
  <si>
    <t>Delgado</t>
  </si>
  <si>
    <t>Daniela</t>
  </si>
  <si>
    <t>Perez</t>
  </si>
  <si>
    <t>Ajcojon</t>
  </si>
  <si>
    <t>Jimena</t>
  </si>
  <si>
    <t>Guarchaj</t>
  </si>
  <si>
    <t>Dani</t>
  </si>
  <si>
    <t>Luis</t>
  </si>
  <si>
    <t>Herrera</t>
  </si>
  <si>
    <t>Barbara</t>
  </si>
  <si>
    <t>Martin</t>
  </si>
  <si>
    <t>Guerrero</t>
  </si>
  <si>
    <t>Pablo</t>
  </si>
  <si>
    <t xml:space="preserve">Coral </t>
  </si>
  <si>
    <t>David</t>
  </si>
  <si>
    <t>Botero</t>
  </si>
  <si>
    <t>Esteban</t>
  </si>
  <si>
    <t>Cortez</t>
  </si>
  <si>
    <t>Juan</t>
  </si>
  <si>
    <t>Moreno</t>
  </si>
  <si>
    <t>Fernando</t>
  </si>
  <si>
    <t>Escobar</t>
  </si>
  <si>
    <t>Sebastian</t>
  </si>
  <si>
    <t>Gutierres</t>
  </si>
  <si>
    <t>Rodrigo</t>
  </si>
  <si>
    <t>Cabrera</t>
  </si>
  <si>
    <t>Rosa</t>
  </si>
  <si>
    <t>Romero</t>
  </si>
  <si>
    <t>Mejia</t>
  </si>
  <si>
    <t>Laura</t>
  </si>
  <si>
    <t>Rojas</t>
  </si>
  <si>
    <t>Andres</t>
  </si>
  <si>
    <t xml:space="preserve">Castillo </t>
  </si>
  <si>
    <t>Angelica</t>
  </si>
  <si>
    <t>Castro</t>
  </si>
  <si>
    <t>Camila</t>
  </si>
  <si>
    <t>Muñoz</t>
  </si>
  <si>
    <t>Puentes</t>
  </si>
  <si>
    <t>Natalia</t>
  </si>
  <si>
    <t>Grado</t>
  </si>
  <si>
    <t>4to</t>
  </si>
  <si>
    <t>5to</t>
  </si>
  <si>
    <t>Masculino</t>
  </si>
  <si>
    <t>Femenino</t>
  </si>
  <si>
    <t>Bachillerato en Ciencias y Letras con Orientación en Computacion</t>
  </si>
  <si>
    <t>Perito en Administracion de Empresas</t>
  </si>
  <si>
    <t>Juliana</t>
  </si>
  <si>
    <t>Fernanda</t>
  </si>
  <si>
    <t>Quetzaltenango</t>
  </si>
  <si>
    <t>Almolonga</t>
  </si>
  <si>
    <t>Cabricán</t>
  </si>
  <si>
    <t>Cajolá</t>
  </si>
  <si>
    <t>Cantel</t>
  </si>
  <si>
    <t>Coatepeque</t>
  </si>
  <si>
    <t>Colomba Costa Cuca</t>
  </si>
  <si>
    <t>Concepción Chiquirichapa</t>
  </si>
  <si>
    <t>El Palmar</t>
  </si>
  <si>
    <t>Huitán</t>
  </si>
  <si>
    <t>San Francisco La Unión</t>
  </si>
  <si>
    <t>San Miguel Siguilá</t>
  </si>
  <si>
    <t>San Mateo</t>
  </si>
  <si>
    <t>La Esperanza</t>
  </si>
  <si>
    <t>Olintepeque</t>
  </si>
  <si>
    <t>Salcajá</t>
  </si>
  <si>
    <t>San Juan Ostuncalco</t>
  </si>
  <si>
    <t>Flores Costa Cuca</t>
  </si>
  <si>
    <t>4a Av. 9 calle</t>
  </si>
  <si>
    <t>8a Av. 8 calle</t>
  </si>
  <si>
    <t>3a Av. 5 calle</t>
  </si>
  <si>
    <t>7a Av. 7 calle</t>
  </si>
  <si>
    <t>2a Av. 4calle</t>
  </si>
  <si>
    <t>5a Av. 7 calle</t>
  </si>
  <si>
    <t>9a Av. 6 calle</t>
  </si>
  <si>
    <t>9a Av. 9 calle</t>
  </si>
  <si>
    <t xml:space="preserve">10a Av. 3 calle </t>
  </si>
  <si>
    <t>13a Av. 9 calle</t>
  </si>
  <si>
    <t>12a Av. 5 calle</t>
  </si>
  <si>
    <t>6a Av. 4 calle</t>
  </si>
  <si>
    <t>7a Av. 4 calle</t>
  </si>
  <si>
    <t>3a Av. 7 calle</t>
  </si>
  <si>
    <t>13a Av. 4 calle</t>
  </si>
  <si>
    <t>9a Av. 2 calle</t>
  </si>
  <si>
    <t>3a Av. 4 calle</t>
  </si>
  <si>
    <t>7a Av. 9 calle</t>
  </si>
  <si>
    <t>7a Av. 3 calle</t>
  </si>
  <si>
    <t>Mendoza234@gmai.com</t>
  </si>
  <si>
    <t>Orlandoisi234@gmail.com</t>
  </si>
  <si>
    <t>EdgarH123@gmail.com</t>
  </si>
  <si>
    <t>Reynacumatz567@gmail.com</t>
  </si>
  <si>
    <t>Teresita542@gmail.com</t>
  </si>
  <si>
    <t>robertomata6242@gmail.com</t>
  </si>
  <si>
    <t>Martinez1234@gmail.com</t>
  </si>
  <si>
    <t>Marcela7263@gmail.com</t>
  </si>
  <si>
    <t>Ruizcamil625@gmail.com</t>
  </si>
  <si>
    <t>Gomezcaro176@gmail.com</t>
  </si>
  <si>
    <t>Dnieladelga564@gmail.com</t>
  </si>
  <si>
    <t>perezroberto425@gmail.com</t>
  </si>
  <si>
    <t>Ajcojon_Jime234@gmail.com</t>
  </si>
  <si>
    <t>guarchajDani423@gmail.com</t>
  </si>
  <si>
    <t>luisajco736@gmail.com</t>
  </si>
  <si>
    <t>BarbaraH822@gmail.com</t>
  </si>
  <si>
    <t>martinperez726@gmail.com</t>
  </si>
  <si>
    <t>Pabloguerr2624@gmail.com</t>
  </si>
  <si>
    <t>Davidcoral765@gmail.com</t>
  </si>
  <si>
    <t>estebanBoter736@gmail.com</t>
  </si>
  <si>
    <t>Juan726@gmail.com</t>
  </si>
  <si>
    <t>FernandoMore2763@gmail.com</t>
  </si>
  <si>
    <t>Escobar764@gmail.com</t>
  </si>
  <si>
    <t>Guti_Rodrigo387@gmail.com</t>
  </si>
  <si>
    <t>Cabrerarosa736@gmail.com</t>
  </si>
  <si>
    <t>julianaRomero735@gmail.com</t>
  </si>
  <si>
    <t>Mejia625@gmail.com</t>
  </si>
  <si>
    <t>RojasAndres875@gmail.com</t>
  </si>
  <si>
    <t>HJuan1995@gmail.com</t>
  </si>
  <si>
    <t>Angelica736@gmail.com</t>
  </si>
  <si>
    <t>castrocamila736@gmail.com</t>
  </si>
  <si>
    <t>MuñozFer987@gmail.com</t>
  </si>
  <si>
    <t>PuentesNataliazzz@gmail.com</t>
  </si>
  <si>
    <t>Promedio</t>
  </si>
  <si>
    <t>Resultado</t>
  </si>
  <si>
    <t>hernandezroyer132@gmail.com</t>
  </si>
  <si>
    <t>Cumatzjulieta432@gmail.com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</si>
</sst>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5" xfId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5" xfId="0" applyFill="1" applyBorder="1"/>
    <xf numFmtId="0" fontId="2" fillId="3" borderId="5" xfId="1" applyFill="1" applyBorder="1"/>
    <xf numFmtId="0" fontId="0" fillId="3" borderId="5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4" borderId="5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jcojon_Jime234@gmail.com" TargetMode="External"/><Relationship Id="rId18" Type="http://schemas.openxmlformats.org/officeDocument/2006/relationships/hyperlink" Target="mailto:Pabloguerr2624@gmail.com" TargetMode="External"/><Relationship Id="rId26" Type="http://schemas.openxmlformats.org/officeDocument/2006/relationships/hyperlink" Target="mailto:julianaRomero735@gmail.com" TargetMode="External"/><Relationship Id="rId3" Type="http://schemas.openxmlformats.org/officeDocument/2006/relationships/hyperlink" Target="mailto:EdgarH123@gmail.com" TargetMode="External"/><Relationship Id="rId21" Type="http://schemas.openxmlformats.org/officeDocument/2006/relationships/hyperlink" Target="mailto:Juan726@gmail.com" TargetMode="External"/><Relationship Id="rId34" Type="http://schemas.openxmlformats.org/officeDocument/2006/relationships/hyperlink" Target="mailto:hernandezroyer132@gmail.com" TargetMode="External"/><Relationship Id="rId7" Type="http://schemas.openxmlformats.org/officeDocument/2006/relationships/hyperlink" Target="mailto:Martinez1234@gmail.com" TargetMode="External"/><Relationship Id="rId12" Type="http://schemas.openxmlformats.org/officeDocument/2006/relationships/hyperlink" Target="mailto:perezroberto425@gmail.com" TargetMode="External"/><Relationship Id="rId17" Type="http://schemas.openxmlformats.org/officeDocument/2006/relationships/hyperlink" Target="mailto:martinperez726@gmail.com" TargetMode="External"/><Relationship Id="rId25" Type="http://schemas.openxmlformats.org/officeDocument/2006/relationships/hyperlink" Target="mailto:Cabrerarosa736@gmail.com" TargetMode="External"/><Relationship Id="rId33" Type="http://schemas.openxmlformats.org/officeDocument/2006/relationships/hyperlink" Target="mailto:PuentesNataliazzz@gmail.com" TargetMode="External"/><Relationship Id="rId2" Type="http://schemas.openxmlformats.org/officeDocument/2006/relationships/hyperlink" Target="mailto:Orlandoisi234@gmail.com" TargetMode="External"/><Relationship Id="rId16" Type="http://schemas.openxmlformats.org/officeDocument/2006/relationships/hyperlink" Target="mailto:BarbaraH822@gmail.com" TargetMode="External"/><Relationship Id="rId20" Type="http://schemas.openxmlformats.org/officeDocument/2006/relationships/hyperlink" Target="mailto:estebanBoter736@gmail.com" TargetMode="External"/><Relationship Id="rId29" Type="http://schemas.openxmlformats.org/officeDocument/2006/relationships/hyperlink" Target="mailto:HJuan1995@gmail.com" TargetMode="External"/><Relationship Id="rId1" Type="http://schemas.openxmlformats.org/officeDocument/2006/relationships/hyperlink" Target="mailto:Mendoza234@gmai.com" TargetMode="External"/><Relationship Id="rId6" Type="http://schemas.openxmlformats.org/officeDocument/2006/relationships/hyperlink" Target="mailto:robertomata6242@gmail.com" TargetMode="External"/><Relationship Id="rId11" Type="http://schemas.openxmlformats.org/officeDocument/2006/relationships/hyperlink" Target="mailto:Dnieladelga564@gmail.com" TargetMode="External"/><Relationship Id="rId24" Type="http://schemas.openxmlformats.org/officeDocument/2006/relationships/hyperlink" Target="mailto:Guti_Rodrigo387@gmail.com" TargetMode="External"/><Relationship Id="rId32" Type="http://schemas.openxmlformats.org/officeDocument/2006/relationships/hyperlink" Target="mailto:Mu&#241;ozFer987@gmail.com" TargetMode="External"/><Relationship Id="rId5" Type="http://schemas.openxmlformats.org/officeDocument/2006/relationships/hyperlink" Target="mailto:Teresita542@gmail.com" TargetMode="External"/><Relationship Id="rId15" Type="http://schemas.openxmlformats.org/officeDocument/2006/relationships/hyperlink" Target="mailto:luisajco736@gmail.com" TargetMode="External"/><Relationship Id="rId23" Type="http://schemas.openxmlformats.org/officeDocument/2006/relationships/hyperlink" Target="mailto:Escobar764@gmail.com" TargetMode="External"/><Relationship Id="rId28" Type="http://schemas.openxmlformats.org/officeDocument/2006/relationships/hyperlink" Target="mailto:RojasAndres875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Gomezcaro176@gmail.com" TargetMode="External"/><Relationship Id="rId19" Type="http://schemas.openxmlformats.org/officeDocument/2006/relationships/hyperlink" Target="mailto:Davidcoral765@gmail.com" TargetMode="External"/><Relationship Id="rId31" Type="http://schemas.openxmlformats.org/officeDocument/2006/relationships/hyperlink" Target="mailto:castrocamila736@gmail.com" TargetMode="External"/><Relationship Id="rId4" Type="http://schemas.openxmlformats.org/officeDocument/2006/relationships/hyperlink" Target="mailto:Reynacumatz567@gmail.com" TargetMode="External"/><Relationship Id="rId9" Type="http://schemas.openxmlformats.org/officeDocument/2006/relationships/hyperlink" Target="mailto:Ruizcamil625@gmail.com" TargetMode="External"/><Relationship Id="rId14" Type="http://schemas.openxmlformats.org/officeDocument/2006/relationships/hyperlink" Target="mailto:guarchajDani423@gmail.com" TargetMode="External"/><Relationship Id="rId22" Type="http://schemas.openxmlformats.org/officeDocument/2006/relationships/hyperlink" Target="mailto:FernandoMore2763@gmail.com" TargetMode="External"/><Relationship Id="rId27" Type="http://schemas.openxmlformats.org/officeDocument/2006/relationships/hyperlink" Target="mailto:Mejia625@gmail.com" TargetMode="External"/><Relationship Id="rId30" Type="http://schemas.openxmlformats.org/officeDocument/2006/relationships/hyperlink" Target="mailto:Angelica736@gmail.com" TargetMode="External"/><Relationship Id="rId35" Type="http://schemas.openxmlformats.org/officeDocument/2006/relationships/hyperlink" Target="mailto:Cumatzjulieta432@gmail.com" TargetMode="External"/><Relationship Id="rId8" Type="http://schemas.openxmlformats.org/officeDocument/2006/relationships/hyperlink" Target="mailto:Marcela72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B485-57FA-428C-A451-2D40F6CC3BFA}">
  <dimension ref="A2:T38"/>
  <sheetViews>
    <sheetView tabSelected="1" zoomScaleNormal="100" workbookViewId="0">
      <selection activeCell="K9" sqref="K9"/>
    </sheetView>
  </sheetViews>
  <sheetFormatPr baseColWidth="10" defaultRowHeight="15" x14ac:dyDescent="0.25"/>
  <cols>
    <col min="4" max="4" width="18.7109375" customWidth="1"/>
    <col min="5" max="5" width="13.5703125" customWidth="1"/>
    <col min="6" max="6" width="37.85546875" customWidth="1"/>
    <col min="7" max="7" width="16.42578125" customWidth="1"/>
    <col min="8" max="8" width="19" customWidth="1"/>
    <col min="9" max="9" width="30" customWidth="1"/>
    <col min="11" max="11" width="58.5703125" customWidth="1"/>
    <col min="12" max="12" width="24.7109375" customWidth="1"/>
    <col min="13" max="13" width="15.85546875" customWidth="1"/>
    <col min="14" max="14" width="41.7109375" customWidth="1"/>
    <col min="15" max="15" width="14.5703125" customWidth="1"/>
    <col min="16" max="16" width="15.85546875" customWidth="1"/>
    <col min="17" max="17" width="14" customWidth="1"/>
    <col min="18" max="18" width="13.42578125" customWidth="1"/>
  </cols>
  <sheetData>
    <row r="2" spans="1:20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21" t="s">
        <v>157</v>
      </c>
      <c r="T2" s="21" t="s">
        <v>158</v>
      </c>
    </row>
    <row r="3" spans="1:20" x14ac:dyDescent="0.25">
      <c r="A3" s="15">
        <v>1</v>
      </c>
      <c r="B3" s="15" t="s">
        <v>18</v>
      </c>
      <c r="C3" s="15" t="s">
        <v>19</v>
      </c>
      <c r="D3" s="15" t="str">
        <f>CONCATENATE(B3&amp;" "&amp;C3)</f>
        <v>Mendoza Jeferson</v>
      </c>
      <c r="E3" s="15" t="s">
        <v>81</v>
      </c>
      <c r="F3" s="16">
        <v>39000</v>
      </c>
      <c r="G3" s="15" t="s">
        <v>105</v>
      </c>
      <c r="H3" s="17">
        <v>37892376</v>
      </c>
      <c r="I3" s="18" t="s">
        <v>124</v>
      </c>
      <c r="J3" s="17" t="s">
        <v>79</v>
      </c>
      <c r="K3" s="17" t="s">
        <v>84</v>
      </c>
      <c r="L3" s="19" t="s">
        <v>88</v>
      </c>
      <c r="M3" s="15" t="s">
        <v>87</v>
      </c>
      <c r="N3" s="15" t="str">
        <f>CONCATENATE(L3&amp;",  "&amp;M3)</f>
        <v>Almolonga,  Quetzaltenango</v>
      </c>
      <c r="O3" s="22">
        <v>58</v>
      </c>
      <c r="P3" s="22">
        <v>86</v>
      </c>
      <c r="Q3" s="22">
        <v>54</v>
      </c>
      <c r="R3" s="22">
        <v>98</v>
      </c>
      <c r="S3" s="17">
        <f>AVERAGE(O3:R3)</f>
        <v>74</v>
      </c>
      <c r="T3" s="17" t="str">
        <f>IF(S3&gt;59,"Aprobado","Reprobado")</f>
        <v>Aprobado</v>
      </c>
    </row>
    <row r="4" spans="1:20" x14ac:dyDescent="0.25">
      <c r="A4" s="9">
        <v>2</v>
      </c>
      <c r="B4" s="15" t="s">
        <v>20</v>
      </c>
      <c r="C4" s="15" t="s">
        <v>21</v>
      </c>
      <c r="D4" s="20" t="str">
        <f t="shared" ref="D4:D37" si="0">CONCATENATE(B4&amp;" "&amp;C4)</f>
        <v>Isidoria Orlando</v>
      </c>
      <c r="E4" s="15" t="s">
        <v>81</v>
      </c>
      <c r="F4" s="16">
        <v>38543</v>
      </c>
      <c r="G4" s="9" t="s">
        <v>106</v>
      </c>
      <c r="H4" s="10">
        <v>26398634</v>
      </c>
      <c r="I4" s="11" t="s">
        <v>125</v>
      </c>
      <c r="J4" s="17" t="s">
        <v>80</v>
      </c>
      <c r="K4" s="17" t="s">
        <v>83</v>
      </c>
      <c r="L4" s="12" t="s">
        <v>89</v>
      </c>
      <c r="M4" s="9" t="s">
        <v>87</v>
      </c>
      <c r="N4" s="15" t="str">
        <f t="shared" ref="N4:N37" si="1">CONCATENATE(L4&amp;",  "&amp;M4)</f>
        <v>Cabricán,  Quetzaltenango</v>
      </c>
      <c r="O4" s="22">
        <v>66</v>
      </c>
      <c r="P4" s="22">
        <v>52</v>
      </c>
      <c r="Q4" s="22">
        <v>83</v>
      </c>
      <c r="R4" s="22">
        <v>67</v>
      </c>
      <c r="S4" s="17">
        <f t="shared" ref="S4:S37" si="2">AVERAGE(O4:R4)</f>
        <v>67</v>
      </c>
      <c r="T4" s="17" t="str">
        <f t="shared" ref="T4:T37" si="3">IF(S4&gt;59,"Aprobado","Reprobado")</f>
        <v>Aprobado</v>
      </c>
    </row>
    <row r="5" spans="1:20" x14ac:dyDescent="0.25">
      <c r="A5" s="9">
        <v>3</v>
      </c>
      <c r="B5" s="15" t="s">
        <v>22</v>
      </c>
      <c r="C5" s="15" t="s">
        <v>23</v>
      </c>
      <c r="D5" s="20" t="str">
        <f>CONCATENATE(B5&amp;" "&amp;C5)</f>
        <v>Hernandez Edgar</v>
      </c>
      <c r="E5" s="15" t="s">
        <v>81</v>
      </c>
      <c r="F5" s="16">
        <v>38146</v>
      </c>
      <c r="G5" s="9" t="s">
        <v>107</v>
      </c>
      <c r="H5" s="10">
        <v>83790325</v>
      </c>
      <c r="I5" s="11" t="s">
        <v>126</v>
      </c>
      <c r="J5" s="17" t="s">
        <v>80</v>
      </c>
      <c r="K5" s="17" t="s">
        <v>83</v>
      </c>
      <c r="L5" s="12" t="s">
        <v>90</v>
      </c>
      <c r="M5" s="9" t="s">
        <v>87</v>
      </c>
      <c r="N5" s="15" t="str">
        <f>CONCATENATE(L5&amp;",  "&amp;M5)</f>
        <v>Cajolá,  Quetzaltenango</v>
      </c>
      <c r="O5" s="22">
        <v>40</v>
      </c>
      <c r="P5" s="22">
        <v>70</v>
      </c>
      <c r="Q5" s="22">
        <v>61</v>
      </c>
      <c r="R5" s="22">
        <v>72</v>
      </c>
      <c r="S5" s="17">
        <f t="shared" si="2"/>
        <v>60.75</v>
      </c>
      <c r="T5" s="17" t="str">
        <f t="shared" si="3"/>
        <v>Aprobado</v>
      </c>
    </row>
    <row r="6" spans="1:20" x14ac:dyDescent="0.25">
      <c r="A6" s="9">
        <v>4</v>
      </c>
      <c r="B6" s="15" t="s">
        <v>24</v>
      </c>
      <c r="C6" s="15" t="s">
        <v>25</v>
      </c>
      <c r="D6" s="20" t="str">
        <f t="shared" si="0"/>
        <v>Cumatz Reyna</v>
      </c>
      <c r="E6" s="15" t="s">
        <v>82</v>
      </c>
      <c r="F6" s="16">
        <v>38850</v>
      </c>
      <c r="G6" s="9" t="s">
        <v>108</v>
      </c>
      <c r="H6" s="10">
        <v>36983674</v>
      </c>
      <c r="I6" s="11" t="s">
        <v>127</v>
      </c>
      <c r="J6" s="17" t="s">
        <v>79</v>
      </c>
      <c r="K6" s="17" t="s">
        <v>83</v>
      </c>
      <c r="L6" s="12" t="s">
        <v>91</v>
      </c>
      <c r="M6" s="9" t="s">
        <v>87</v>
      </c>
      <c r="N6" s="15" t="str">
        <f t="shared" si="1"/>
        <v>Cantel,  Quetzaltenango</v>
      </c>
      <c r="O6" s="22">
        <v>97</v>
      </c>
      <c r="P6" s="22">
        <v>67</v>
      </c>
      <c r="Q6" s="22">
        <v>90</v>
      </c>
      <c r="R6" s="22">
        <v>49</v>
      </c>
      <c r="S6" s="17">
        <f t="shared" si="2"/>
        <v>75.75</v>
      </c>
      <c r="T6" s="17" t="str">
        <f t="shared" si="3"/>
        <v>Aprobado</v>
      </c>
    </row>
    <row r="7" spans="1:20" x14ac:dyDescent="0.25">
      <c r="A7" s="9">
        <v>5</v>
      </c>
      <c r="B7" s="15" t="s">
        <v>26</v>
      </c>
      <c r="C7" s="15" t="s">
        <v>27</v>
      </c>
      <c r="D7" s="20" t="str">
        <f t="shared" si="0"/>
        <v>Sanchez Teresa</v>
      </c>
      <c r="E7" s="15" t="s">
        <v>82</v>
      </c>
      <c r="F7" s="16">
        <v>38705</v>
      </c>
      <c r="G7" s="9" t="s">
        <v>109</v>
      </c>
      <c r="H7" s="10">
        <v>12873467</v>
      </c>
      <c r="I7" s="11" t="s">
        <v>128</v>
      </c>
      <c r="J7" s="17" t="s">
        <v>79</v>
      </c>
      <c r="K7" s="17" t="s">
        <v>84</v>
      </c>
      <c r="L7" s="12" t="s">
        <v>92</v>
      </c>
      <c r="M7" s="9" t="s">
        <v>87</v>
      </c>
      <c r="N7" s="15" t="str">
        <f t="shared" si="1"/>
        <v>Coatepeque,  Quetzaltenango</v>
      </c>
      <c r="O7" s="22">
        <v>66</v>
      </c>
      <c r="P7" s="22">
        <v>86</v>
      </c>
      <c r="Q7" s="22">
        <v>82</v>
      </c>
      <c r="R7" s="22">
        <v>66</v>
      </c>
      <c r="S7" s="17">
        <f t="shared" si="2"/>
        <v>75</v>
      </c>
      <c r="T7" s="17" t="str">
        <f t="shared" si="3"/>
        <v>Aprobado</v>
      </c>
    </row>
    <row r="8" spans="1:20" x14ac:dyDescent="0.25">
      <c r="A8" s="9">
        <v>6</v>
      </c>
      <c r="B8" s="15" t="s">
        <v>28</v>
      </c>
      <c r="C8" s="15" t="s">
        <v>29</v>
      </c>
      <c r="D8" s="20" t="str">
        <f t="shared" si="0"/>
        <v>Mata Roberto</v>
      </c>
      <c r="E8" s="15" t="s">
        <v>81</v>
      </c>
      <c r="F8" s="16">
        <v>38058</v>
      </c>
      <c r="G8" s="9" t="s">
        <v>110</v>
      </c>
      <c r="H8" s="10">
        <v>31256934</v>
      </c>
      <c r="I8" s="11" t="s">
        <v>129</v>
      </c>
      <c r="J8" s="17" t="s">
        <v>80</v>
      </c>
      <c r="K8" s="17" t="s">
        <v>84</v>
      </c>
      <c r="L8" s="12" t="s">
        <v>93</v>
      </c>
      <c r="M8" s="9" t="s">
        <v>87</v>
      </c>
      <c r="N8" s="15" t="str">
        <f t="shared" si="1"/>
        <v>Colomba Costa Cuca,  Quetzaltenango</v>
      </c>
      <c r="O8" s="22">
        <v>71</v>
      </c>
      <c r="P8" s="22">
        <v>39</v>
      </c>
      <c r="Q8" s="22">
        <v>94</v>
      </c>
      <c r="R8" s="22">
        <v>40</v>
      </c>
      <c r="S8" s="17">
        <f t="shared" si="2"/>
        <v>61</v>
      </c>
      <c r="T8" s="17" t="str">
        <f t="shared" si="3"/>
        <v>Aprobado</v>
      </c>
    </row>
    <row r="9" spans="1:20" x14ac:dyDescent="0.25">
      <c r="A9" s="9">
        <v>7</v>
      </c>
      <c r="B9" s="15" t="s">
        <v>30</v>
      </c>
      <c r="C9" s="15" t="s">
        <v>31</v>
      </c>
      <c r="D9" s="20" t="str">
        <f t="shared" si="0"/>
        <v>Martinez Carmen</v>
      </c>
      <c r="E9" s="15" t="s">
        <v>82</v>
      </c>
      <c r="F9" s="16">
        <v>38572</v>
      </c>
      <c r="G9" s="9" t="s">
        <v>111</v>
      </c>
      <c r="H9" s="13">
        <v>12746389</v>
      </c>
      <c r="I9" s="11" t="s">
        <v>130</v>
      </c>
      <c r="J9" s="17" t="s">
        <v>79</v>
      </c>
      <c r="K9" s="17" t="s">
        <v>84</v>
      </c>
      <c r="L9" s="12" t="s">
        <v>94</v>
      </c>
      <c r="M9" s="9" t="s">
        <v>87</v>
      </c>
      <c r="N9" s="15" t="str">
        <f t="shared" si="1"/>
        <v>Concepción Chiquirichapa,  Quetzaltenango</v>
      </c>
      <c r="O9" s="22">
        <v>44</v>
      </c>
      <c r="P9" s="22">
        <v>54</v>
      </c>
      <c r="Q9" s="22">
        <v>79</v>
      </c>
      <c r="R9" s="22">
        <v>77</v>
      </c>
      <c r="S9" s="17">
        <f t="shared" si="2"/>
        <v>63.5</v>
      </c>
      <c r="T9" s="17" t="str">
        <f t="shared" si="3"/>
        <v>Aprobado</v>
      </c>
    </row>
    <row r="10" spans="1:20" x14ac:dyDescent="0.25">
      <c r="A10" s="9">
        <v>8</v>
      </c>
      <c r="B10" s="15" t="s">
        <v>26</v>
      </c>
      <c r="C10" s="15" t="s">
        <v>32</v>
      </c>
      <c r="D10" s="20" t="str">
        <f t="shared" si="0"/>
        <v>Sanchez Marcela</v>
      </c>
      <c r="E10" s="15" t="s">
        <v>82</v>
      </c>
      <c r="F10" s="16">
        <v>39043</v>
      </c>
      <c r="G10" s="9" t="s">
        <v>107</v>
      </c>
      <c r="H10" s="10">
        <v>23798734</v>
      </c>
      <c r="I10" s="11" t="s">
        <v>131</v>
      </c>
      <c r="J10" s="17" t="s">
        <v>80</v>
      </c>
      <c r="K10" s="17" t="s">
        <v>83</v>
      </c>
      <c r="L10" s="12" t="s">
        <v>95</v>
      </c>
      <c r="M10" s="9" t="s">
        <v>87</v>
      </c>
      <c r="N10" s="15" t="str">
        <f t="shared" si="1"/>
        <v>El Palmar,  Quetzaltenango</v>
      </c>
      <c r="O10" s="22">
        <v>77</v>
      </c>
      <c r="P10" s="22">
        <v>70</v>
      </c>
      <c r="Q10" s="22">
        <v>97</v>
      </c>
      <c r="R10" s="22">
        <v>84</v>
      </c>
      <c r="S10" s="17">
        <f t="shared" si="2"/>
        <v>82</v>
      </c>
      <c r="T10" s="17" t="str">
        <f t="shared" si="3"/>
        <v>Aprobado</v>
      </c>
    </row>
    <row r="11" spans="1:20" x14ac:dyDescent="0.25">
      <c r="A11" s="9">
        <v>9</v>
      </c>
      <c r="B11" s="15" t="s">
        <v>33</v>
      </c>
      <c r="C11" s="15" t="s">
        <v>34</v>
      </c>
      <c r="D11" s="20" t="str">
        <f t="shared" si="0"/>
        <v>Ruiz Camilo</v>
      </c>
      <c r="E11" s="15" t="s">
        <v>81</v>
      </c>
      <c r="F11" s="16">
        <v>38099</v>
      </c>
      <c r="G11" s="9" t="s">
        <v>112</v>
      </c>
      <c r="H11" s="10">
        <v>45739836</v>
      </c>
      <c r="I11" s="11" t="s">
        <v>132</v>
      </c>
      <c r="J11" s="17" t="s">
        <v>80</v>
      </c>
      <c r="K11" s="17" t="s">
        <v>84</v>
      </c>
      <c r="L11" s="12" t="s">
        <v>93</v>
      </c>
      <c r="M11" s="9" t="s">
        <v>87</v>
      </c>
      <c r="N11" s="15" t="str">
        <f t="shared" si="1"/>
        <v>Colomba Costa Cuca,  Quetzaltenango</v>
      </c>
      <c r="O11" s="22">
        <v>43</v>
      </c>
      <c r="P11" s="22">
        <v>62</v>
      </c>
      <c r="Q11" s="22">
        <v>55</v>
      </c>
      <c r="R11" s="22">
        <v>52</v>
      </c>
      <c r="S11" s="17">
        <f t="shared" si="2"/>
        <v>53</v>
      </c>
      <c r="T11" s="17" t="str">
        <f t="shared" si="3"/>
        <v>Reprobado</v>
      </c>
    </row>
    <row r="12" spans="1:20" x14ac:dyDescent="0.25">
      <c r="A12" s="9">
        <v>10</v>
      </c>
      <c r="B12" s="15" t="s">
        <v>22</v>
      </c>
      <c r="C12" s="15" t="s">
        <v>35</v>
      </c>
      <c r="D12" s="20" t="str">
        <f t="shared" si="0"/>
        <v>Hernandez Royer</v>
      </c>
      <c r="E12" s="15" t="s">
        <v>81</v>
      </c>
      <c r="F12" s="16">
        <v>38985</v>
      </c>
      <c r="G12" s="9" t="s">
        <v>113</v>
      </c>
      <c r="H12" s="10">
        <v>39763896</v>
      </c>
      <c r="I12" s="11" t="s">
        <v>159</v>
      </c>
      <c r="J12" s="17" t="s">
        <v>79</v>
      </c>
      <c r="K12" s="17" t="s">
        <v>83</v>
      </c>
      <c r="L12" s="12" t="s">
        <v>92</v>
      </c>
      <c r="M12" s="9" t="s">
        <v>87</v>
      </c>
      <c r="N12" s="15" t="str">
        <f t="shared" si="1"/>
        <v>Coatepeque,  Quetzaltenango</v>
      </c>
      <c r="O12" s="22">
        <v>59</v>
      </c>
      <c r="P12" s="22">
        <v>60</v>
      </c>
      <c r="Q12" s="22">
        <v>42</v>
      </c>
      <c r="R12" s="22">
        <v>76</v>
      </c>
      <c r="S12" s="17">
        <f t="shared" si="2"/>
        <v>59.25</v>
      </c>
      <c r="T12" s="17" t="str">
        <f t="shared" si="3"/>
        <v>Aprobado</v>
      </c>
    </row>
    <row r="13" spans="1:20" x14ac:dyDescent="0.25">
      <c r="A13" s="9">
        <v>11</v>
      </c>
      <c r="B13" s="15" t="s">
        <v>24</v>
      </c>
      <c r="C13" s="15" t="s">
        <v>36</v>
      </c>
      <c r="D13" s="20" t="str">
        <f t="shared" si="0"/>
        <v>Cumatz Julieta</v>
      </c>
      <c r="E13" s="15" t="s">
        <v>82</v>
      </c>
      <c r="F13" s="16">
        <v>38525</v>
      </c>
      <c r="G13" s="9" t="s">
        <v>105</v>
      </c>
      <c r="H13" s="10">
        <v>37260853</v>
      </c>
      <c r="I13" s="11" t="s">
        <v>160</v>
      </c>
      <c r="J13" s="17" t="s">
        <v>80</v>
      </c>
      <c r="K13" s="17" t="s">
        <v>83</v>
      </c>
      <c r="L13" s="12" t="s">
        <v>91</v>
      </c>
      <c r="M13" s="9" t="s">
        <v>87</v>
      </c>
      <c r="N13" s="15" t="str">
        <f t="shared" si="1"/>
        <v>Cantel,  Quetzaltenango</v>
      </c>
      <c r="O13" s="22">
        <v>65</v>
      </c>
      <c r="P13" s="22">
        <v>78</v>
      </c>
      <c r="Q13" s="22">
        <v>38</v>
      </c>
      <c r="R13" s="22">
        <v>78</v>
      </c>
      <c r="S13" s="17">
        <f t="shared" si="2"/>
        <v>64.75</v>
      </c>
      <c r="T13" s="17" t="str">
        <f t="shared" si="3"/>
        <v>Aprobado</v>
      </c>
    </row>
    <row r="14" spans="1:20" x14ac:dyDescent="0.25">
      <c r="A14" s="9">
        <v>12</v>
      </c>
      <c r="B14" s="15" t="s">
        <v>38</v>
      </c>
      <c r="C14" s="15" t="s">
        <v>37</v>
      </c>
      <c r="D14" s="20" t="str">
        <f t="shared" si="0"/>
        <v>Gomez Carolina</v>
      </c>
      <c r="E14" s="15" t="s">
        <v>82</v>
      </c>
      <c r="F14" s="16">
        <v>38799</v>
      </c>
      <c r="G14" s="9" t="s">
        <v>106</v>
      </c>
      <c r="H14" s="10">
        <v>32393043</v>
      </c>
      <c r="I14" s="11" t="s">
        <v>133</v>
      </c>
      <c r="J14" s="17" t="s">
        <v>79</v>
      </c>
      <c r="K14" s="17" t="s">
        <v>84</v>
      </c>
      <c r="L14" s="12" t="s">
        <v>88</v>
      </c>
      <c r="M14" s="9" t="s">
        <v>87</v>
      </c>
      <c r="N14" s="15" t="str">
        <f t="shared" si="1"/>
        <v>Almolonga,  Quetzaltenango</v>
      </c>
      <c r="O14" s="22">
        <v>52</v>
      </c>
      <c r="P14" s="22">
        <v>91</v>
      </c>
      <c r="Q14" s="22">
        <v>50</v>
      </c>
      <c r="R14" s="22">
        <v>55</v>
      </c>
      <c r="S14" s="17">
        <f t="shared" si="2"/>
        <v>62</v>
      </c>
      <c r="T14" s="17" t="str">
        <f t="shared" si="3"/>
        <v>Aprobado</v>
      </c>
    </row>
    <row r="15" spans="1:20" x14ac:dyDescent="0.25">
      <c r="A15" s="9">
        <v>13</v>
      </c>
      <c r="B15" s="15" t="s">
        <v>39</v>
      </c>
      <c r="C15" s="15" t="s">
        <v>40</v>
      </c>
      <c r="D15" s="20" t="str">
        <f t="shared" si="0"/>
        <v>Delgado Daniela</v>
      </c>
      <c r="E15" s="15" t="s">
        <v>82</v>
      </c>
      <c r="F15" s="16">
        <v>38687</v>
      </c>
      <c r="G15" s="9" t="s">
        <v>107</v>
      </c>
      <c r="H15" s="10">
        <v>76583973</v>
      </c>
      <c r="I15" s="11" t="s">
        <v>134</v>
      </c>
      <c r="J15" s="17" t="s">
        <v>80</v>
      </c>
      <c r="K15" s="17" t="s">
        <v>84</v>
      </c>
      <c r="L15" s="12" t="s">
        <v>95</v>
      </c>
      <c r="M15" s="9" t="s">
        <v>87</v>
      </c>
      <c r="N15" s="15" t="str">
        <f t="shared" si="1"/>
        <v>El Palmar,  Quetzaltenango</v>
      </c>
      <c r="O15" s="22">
        <v>95</v>
      </c>
      <c r="P15" s="22">
        <v>72</v>
      </c>
      <c r="Q15" s="22">
        <v>55</v>
      </c>
      <c r="R15" s="22">
        <v>50</v>
      </c>
      <c r="S15" s="17">
        <f t="shared" si="2"/>
        <v>68</v>
      </c>
      <c r="T15" s="17" t="str">
        <f t="shared" si="3"/>
        <v>Aprobado</v>
      </c>
    </row>
    <row r="16" spans="1:20" x14ac:dyDescent="0.25">
      <c r="A16" s="9">
        <v>14</v>
      </c>
      <c r="B16" s="15" t="s">
        <v>41</v>
      </c>
      <c r="C16" s="15" t="s">
        <v>29</v>
      </c>
      <c r="D16" s="20" t="str">
        <f t="shared" si="0"/>
        <v>Perez Roberto</v>
      </c>
      <c r="E16" s="15" t="s">
        <v>81</v>
      </c>
      <c r="F16" s="16">
        <v>38967</v>
      </c>
      <c r="G16" s="9" t="s">
        <v>108</v>
      </c>
      <c r="H16" s="10">
        <v>98237645</v>
      </c>
      <c r="I16" s="11" t="s">
        <v>135</v>
      </c>
      <c r="J16" s="17" t="s">
        <v>79</v>
      </c>
      <c r="K16" s="17" t="s">
        <v>83</v>
      </c>
      <c r="L16" s="12" t="s">
        <v>91</v>
      </c>
      <c r="M16" s="9" t="s">
        <v>87</v>
      </c>
      <c r="N16" s="15" t="str">
        <f t="shared" si="1"/>
        <v>Cantel,  Quetzaltenango</v>
      </c>
      <c r="O16" s="22">
        <v>100</v>
      </c>
      <c r="P16" s="22">
        <v>42</v>
      </c>
      <c r="Q16" s="22">
        <v>92</v>
      </c>
      <c r="R16" s="22">
        <v>41</v>
      </c>
      <c r="S16" s="17">
        <f t="shared" si="2"/>
        <v>68.75</v>
      </c>
      <c r="T16" s="17" t="str">
        <f t="shared" si="3"/>
        <v>Aprobado</v>
      </c>
    </row>
    <row r="17" spans="1:20" x14ac:dyDescent="0.25">
      <c r="A17" s="9">
        <v>15</v>
      </c>
      <c r="B17" s="15" t="s">
        <v>42</v>
      </c>
      <c r="C17" s="15" t="s">
        <v>43</v>
      </c>
      <c r="D17" s="20" t="str">
        <f t="shared" si="0"/>
        <v>Ajcojon Jimena</v>
      </c>
      <c r="E17" s="15" t="s">
        <v>82</v>
      </c>
      <c r="F17" s="16">
        <v>38846</v>
      </c>
      <c r="G17" s="9" t="s">
        <v>109</v>
      </c>
      <c r="H17" s="10">
        <v>83734973</v>
      </c>
      <c r="I17" s="11" t="s">
        <v>136</v>
      </c>
      <c r="J17" s="17" t="s">
        <v>80</v>
      </c>
      <c r="K17" s="17" t="s">
        <v>84</v>
      </c>
      <c r="L17" s="12" t="s">
        <v>96</v>
      </c>
      <c r="M17" s="9" t="s">
        <v>87</v>
      </c>
      <c r="N17" s="15" t="str">
        <f t="shared" si="1"/>
        <v>Huitán,  Quetzaltenango</v>
      </c>
      <c r="O17" s="22">
        <v>56</v>
      </c>
      <c r="P17" s="22">
        <v>91</v>
      </c>
      <c r="Q17" s="22">
        <v>68</v>
      </c>
      <c r="R17" s="22">
        <v>62</v>
      </c>
      <c r="S17" s="17">
        <f t="shared" si="2"/>
        <v>69.25</v>
      </c>
      <c r="T17" s="17" t="str">
        <f t="shared" si="3"/>
        <v>Aprobado</v>
      </c>
    </row>
    <row r="18" spans="1:20" x14ac:dyDescent="0.25">
      <c r="A18" s="9">
        <v>16</v>
      </c>
      <c r="B18" s="15" t="s">
        <v>44</v>
      </c>
      <c r="C18" s="15" t="s">
        <v>45</v>
      </c>
      <c r="D18" s="20" t="str">
        <f t="shared" si="0"/>
        <v>Guarchaj Dani</v>
      </c>
      <c r="E18" s="15" t="s">
        <v>81</v>
      </c>
      <c r="F18" s="16">
        <v>38232</v>
      </c>
      <c r="G18" s="9" t="s">
        <v>110</v>
      </c>
      <c r="H18" s="10">
        <v>83457809</v>
      </c>
      <c r="I18" s="11" t="s">
        <v>137</v>
      </c>
      <c r="J18" s="17" t="s">
        <v>80</v>
      </c>
      <c r="K18" s="17" t="s">
        <v>83</v>
      </c>
      <c r="L18" s="12" t="s">
        <v>97</v>
      </c>
      <c r="M18" s="9" t="s">
        <v>87</v>
      </c>
      <c r="N18" s="15" t="str">
        <f t="shared" si="1"/>
        <v>San Francisco La Unión,  Quetzaltenango</v>
      </c>
      <c r="O18" s="22">
        <v>54</v>
      </c>
      <c r="P18" s="22">
        <v>57</v>
      </c>
      <c r="Q18" s="22">
        <v>93</v>
      </c>
      <c r="R18" s="22">
        <v>64</v>
      </c>
      <c r="S18" s="17">
        <f t="shared" si="2"/>
        <v>67</v>
      </c>
      <c r="T18" s="17" t="str">
        <f t="shared" si="3"/>
        <v>Aprobado</v>
      </c>
    </row>
    <row r="19" spans="1:20" x14ac:dyDescent="0.25">
      <c r="A19" s="9">
        <v>17</v>
      </c>
      <c r="B19" s="15" t="s">
        <v>42</v>
      </c>
      <c r="C19" s="15" t="s">
        <v>46</v>
      </c>
      <c r="D19" s="20" t="str">
        <f t="shared" si="0"/>
        <v>Ajcojon Luis</v>
      </c>
      <c r="E19" s="15" t="s">
        <v>81</v>
      </c>
      <c r="F19" s="16">
        <v>37959</v>
      </c>
      <c r="G19" s="9" t="s">
        <v>111</v>
      </c>
      <c r="H19" s="10">
        <v>67239834</v>
      </c>
      <c r="I19" s="11" t="s">
        <v>138</v>
      </c>
      <c r="J19" s="17" t="s">
        <v>79</v>
      </c>
      <c r="K19" s="17" t="s">
        <v>83</v>
      </c>
      <c r="L19" s="12" t="s">
        <v>98</v>
      </c>
      <c r="M19" s="9" t="s">
        <v>87</v>
      </c>
      <c r="N19" s="15" t="str">
        <f t="shared" si="1"/>
        <v>San Miguel Siguilá,  Quetzaltenango</v>
      </c>
      <c r="O19" s="22">
        <v>84</v>
      </c>
      <c r="P19" s="22">
        <v>45</v>
      </c>
      <c r="Q19" s="22">
        <v>99</v>
      </c>
      <c r="R19" s="22">
        <v>50</v>
      </c>
      <c r="S19" s="17">
        <f t="shared" si="2"/>
        <v>69.5</v>
      </c>
      <c r="T19" s="17" t="str">
        <f t="shared" si="3"/>
        <v>Aprobado</v>
      </c>
    </row>
    <row r="20" spans="1:20" x14ac:dyDescent="0.25">
      <c r="A20" s="9">
        <v>18</v>
      </c>
      <c r="B20" s="15" t="s">
        <v>47</v>
      </c>
      <c r="C20" s="15" t="s">
        <v>48</v>
      </c>
      <c r="D20" s="20" t="str">
        <f t="shared" si="0"/>
        <v>Herrera Barbara</v>
      </c>
      <c r="E20" s="15" t="s">
        <v>82</v>
      </c>
      <c r="F20" s="16">
        <v>38784</v>
      </c>
      <c r="G20" s="9" t="s">
        <v>107</v>
      </c>
      <c r="H20" s="10">
        <v>23648364</v>
      </c>
      <c r="I20" s="11" t="s">
        <v>139</v>
      </c>
      <c r="J20" s="17" t="s">
        <v>80</v>
      </c>
      <c r="K20" s="17" t="s">
        <v>83</v>
      </c>
      <c r="L20" s="12" t="s">
        <v>99</v>
      </c>
      <c r="M20" s="9" t="s">
        <v>87</v>
      </c>
      <c r="N20" s="15" t="str">
        <f t="shared" si="1"/>
        <v>San Mateo,  Quetzaltenango</v>
      </c>
      <c r="O20" s="22">
        <v>69</v>
      </c>
      <c r="P20" s="22">
        <v>66</v>
      </c>
      <c r="Q20" s="22">
        <v>77</v>
      </c>
      <c r="R20" s="22">
        <v>56</v>
      </c>
      <c r="S20" s="17">
        <f t="shared" si="2"/>
        <v>67</v>
      </c>
      <c r="T20" s="17" t="str">
        <f t="shared" si="3"/>
        <v>Aprobado</v>
      </c>
    </row>
    <row r="21" spans="1:20" x14ac:dyDescent="0.25">
      <c r="A21" s="9">
        <v>19</v>
      </c>
      <c r="B21" s="15" t="s">
        <v>41</v>
      </c>
      <c r="C21" s="15" t="s">
        <v>49</v>
      </c>
      <c r="D21" s="20" t="str">
        <f t="shared" si="0"/>
        <v>Perez Martin</v>
      </c>
      <c r="E21" s="15" t="s">
        <v>81</v>
      </c>
      <c r="F21" s="16">
        <v>38395</v>
      </c>
      <c r="G21" s="9" t="s">
        <v>112</v>
      </c>
      <c r="H21" s="10">
        <v>31263927</v>
      </c>
      <c r="I21" s="11" t="s">
        <v>140</v>
      </c>
      <c r="J21" s="17" t="s">
        <v>79</v>
      </c>
      <c r="K21" s="17" t="s">
        <v>84</v>
      </c>
      <c r="L21" s="12" t="s">
        <v>100</v>
      </c>
      <c r="M21" s="9" t="s">
        <v>87</v>
      </c>
      <c r="N21" s="15" t="str">
        <f t="shared" si="1"/>
        <v>La Esperanza,  Quetzaltenango</v>
      </c>
      <c r="O21" s="22">
        <v>49</v>
      </c>
      <c r="P21" s="22">
        <v>53</v>
      </c>
      <c r="Q21" s="22">
        <v>96</v>
      </c>
      <c r="R21" s="22">
        <v>71</v>
      </c>
      <c r="S21" s="17">
        <f t="shared" si="2"/>
        <v>67.25</v>
      </c>
      <c r="T21" s="17" t="str">
        <f t="shared" si="3"/>
        <v>Aprobado</v>
      </c>
    </row>
    <row r="22" spans="1:20" x14ac:dyDescent="0.25">
      <c r="A22" s="9">
        <v>20</v>
      </c>
      <c r="B22" s="15" t="s">
        <v>50</v>
      </c>
      <c r="C22" s="15" t="s">
        <v>51</v>
      </c>
      <c r="D22" s="20" t="str">
        <f t="shared" si="0"/>
        <v>Guerrero Pablo</v>
      </c>
      <c r="E22" s="15" t="s">
        <v>81</v>
      </c>
      <c r="F22" s="16">
        <v>38122</v>
      </c>
      <c r="G22" s="9" t="s">
        <v>113</v>
      </c>
      <c r="H22" s="10">
        <v>76349825</v>
      </c>
      <c r="I22" s="11" t="s">
        <v>141</v>
      </c>
      <c r="J22" s="17" t="s">
        <v>80</v>
      </c>
      <c r="K22" s="17" t="s">
        <v>84</v>
      </c>
      <c r="L22" s="12" t="s">
        <v>101</v>
      </c>
      <c r="M22" s="9" t="s">
        <v>87</v>
      </c>
      <c r="N22" s="15" t="str">
        <f t="shared" si="1"/>
        <v>Olintepeque,  Quetzaltenango</v>
      </c>
      <c r="O22" s="22">
        <v>37</v>
      </c>
      <c r="P22" s="22">
        <v>63</v>
      </c>
      <c r="Q22" s="22">
        <v>54</v>
      </c>
      <c r="R22" s="22">
        <v>91</v>
      </c>
      <c r="S22" s="17">
        <f t="shared" si="2"/>
        <v>61.25</v>
      </c>
      <c r="T22" s="17" t="str">
        <f t="shared" si="3"/>
        <v>Aprobado</v>
      </c>
    </row>
    <row r="23" spans="1:20" x14ac:dyDescent="0.25">
      <c r="A23" s="9">
        <v>21</v>
      </c>
      <c r="B23" s="15" t="s">
        <v>52</v>
      </c>
      <c r="C23" s="15" t="s">
        <v>53</v>
      </c>
      <c r="D23" s="20" t="str">
        <f t="shared" si="0"/>
        <v>Coral  David</v>
      </c>
      <c r="E23" s="15" t="s">
        <v>81</v>
      </c>
      <c r="F23" s="16">
        <v>38705</v>
      </c>
      <c r="G23" s="9" t="s">
        <v>114</v>
      </c>
      <c r="H23" s="10">
        <v>12345678</v>
      </c>
      <c r="I23" s="11" t="s">
        <v>142</v>
      </c>
      <c r="J23" s="17" t="s">
        <v>80</v>
      </c>
      <c r="K23" s="17" t="s">
        <v>83</v>
      </c>
      <c r="L23" s="12" t="s">
        <v>102</v>
      </c>
      <c r="M23" s="9" t="s">
        <v>87</v>
      </c>
      <c r="N23" s="15" t="str">
        <f t="shared" si="1"/>
        <v>Salcajá,  Quetzaltenango</v>
      </c>
      <c r="O23" s="22">
        <v>60</v>
      </c>
      <c r="P23" s="22">
        <v>90</v>
      </c>
      <c r="Q23" s="22">
        <v>71</v>
      </c>
      <c r="R23" s="22">
        <v>68</v>
      </c>
      <c r="S23" s="17">
        <f t="shared" si="2"/>
        <v>72.25</v>
      </c>
      <c r="T23" s="17" t="str">
        <f t="shared" si="3"/>
        <v>Aprobado</v>
      </c>
    </row>
    <row r="24" spans="1:20" x14ac:dyDescent="0.25">
      <c r="A24" s="9">
        <v>22</v>
      </c>
      <c r="B24" s="15" t="s">
        <v>54</v>
      </c>
      <c r="C24" s="15" t="s">
        <v>55</v>
      </c>
      <c r="D24" s="20" t="str">
        <f t="shared" si="0"/>
        <v>Botero Esteban</v>
      </c>
      <c r="E24" s="15" t="s">
        <v>81</v>
      </c>
      <c r="F24" s="16">
        <v>38951</v>
      </c>
      <c r="G24" s="9" t="s">
        <v>115</v>
      </c>
      <c r="H24" s="10">
        <v>38354028</v>
      </c>
      <c r="I24" s="11" t="s">
        <v>143</v>
      </c>
      <c r="J24" s="17" t="s">
        <v>79</v>
      </c>
      <c r="K24" s="17" t="s">
        <v>83</v>
      </c>
      <c r="L24" s="12" t="s">
        <v>99</v>
      </c>
      <c r="M24" s="9" t="s">
        <v>87</v>
      </c>
      <c r="N24" s="15" t="str">
        <f t="shared" si="1"/>
        <v>San Mateo,  Quetzaltenango</v>
      </c>
      <c r="O24" s="22">
        <v>72</v>
      </c>
      <c r="P24" s="22">
        <v>44</v>
      </c>
      <c r="Q24" s="22">
        <v>52</v>
      </c>
      <c r="R24" s="22">
        <v>44</v>
      </c>
      <c r="S24" s="17">
        <f t="shared" si="2"/>
        <v>53</v>
      </c>
      <c r="T24" s="17" t="str">
        <f t="shared" si="3"/>
        <v>Reprobado</v>
      </c>
    </row>
    <row r="25" spans="1:20" x14ac:dyDescent="0.25">
      <c r="A25" s="9">
        <v>23</v>
      </c>
      <c r="B25" s="15" t="s">
        <v>56</v>
      </c>
      <c r="C25" s="15" t="s">
        <v>57</v>
      </c>
      <c r="D25" s="20" t="str">
        <f t="shared" si="0"/>
        <v>Cortez Juan</v>
      </c>
      <c r="E25" s="15" t="s">
        <v>81</v>
      </c>
      <c r="F25" s="16">
        <v>38527</v>
      </c>
      <c r="G25" s="9" t="s">
        <v>116</v>
      </c>
      <c r="H25" s="10">
        <v>98637456</v>
      </c>
      <c r="I25" s="11" t="s">
        <v>144</v>
      </c>
      <c r="J25" s="17" t="s">
        <v>80</v>
      </c>
      <c r="K25" s="17" t="s">
        <v>84</v>
      </c>
      <c r="L25" s="12" t="s">
        <v>103</v>
      </c>
      <c r="M25" s="9" t="s">
        <v>87</v>
      </c>
      <c r="N25" s="15" t="str">
        <f t="shared" si="1"/>
        <v>San Juan Ostuncalco,  Quetzaltenango</v>
      </c>
      <c r="O25" s="22">
        <v>89</v>
      </c>
      <c r="P25" s="22">
        <v>71</v>
      </c>
      <c r="Q25" s="22">
        <v>56</v>
      </c>
      <c r="R25" s="22">
        <v>42</v>
      </c>
      <c r="S25" s="17">
        <f t="shared" si="2"/>
        <v>64.5</v>
      </c>
      <c r="T25" s="17" t="str">
        <f t="shared" si="3"/>
        <v>Aprobado</v>
      </c>
    </row>
    <row r="26" spans="1:20" x14ac:dyDescent="0.25">
      <c r="A26" s="9">
        <v>24</v>
      </c>
      <c r="B26" s="15" t="s">
        <v>58</v>
      </c>
      <c r="C26" s="15" t="s">
        <v>59</v>
      </c>
      <c r="D26" s="20" t="str">
        <f t="shared" si="0"/>
        <v>Moreno Fernando</v>
      </c>
      <c r="E26" s="15" t="s">
        <v>81</v>
      </c>
      <c r="F26" s="16">
        <v>38242</v>
      </c>
      <c r="G26" s="9" t="s">
        <v>117</v>
      </c>
      <c r="H26" s="10">
        <v>67895437</v>
      </c>
      <c r="I26" s="11" t="s">
        <v>145</v>
      </c>
      <c r="J26" s="17" t="s">
        <v>79</v>
      </c>
      <c r="K26" s="17" t="s">
        <v>83</v>
      </c>
      <c r="L26" s="12" t="s">
        <v>96</v>
      </c>
      <c r="M26" s="9" t="s">
        <v>87</v>
      </c>
      <c r="N26" s="15" t="str">
        <f t="shared" si="1"/>
        <v>Huitán,  Quetzaltenango</v>
      </c>
      <c r="O26" s="22">
        <v>40</v>
      </c>
      <c r="P26" s="22">
        <v>74</v>
      </c>
      <c r="Q26" s="22">
        <v>88</v>
      </c>
      <c r="R26" s="22">
        <v>46</v>
      </c>
      <c r="S26" s="17">
        <f t="shared" si="2"/>
        <v>62</v>
      </c>
      <c r="T26" s="17" t="str">
        <f t="shared" si="3"/>
        <v>Aprobado</v>
      </c>
    </row>
    <row r="27" spans="1:20" x14ac:dyDescent="0.25">
      <c r="A27" s="9">
        <v>25</v>
      </c>
      <c r="B27" s="15" t="s">
        <v>60</v>
      </c>
      <c r="C27" s="15" t="s">
        <v>61</v>
      </c>
      <c r="D27" s="20" t="str">
        <f t="shared" si="0"/>
        <v>Escobar Sebastian</v>
      </c>
      <c r="E27" s="15" t="s">
        <v>81</v>
      </c>
      <c r="F27" s="16">
        <v>38434</v>
      </c>
      <c r="G27" s="9" t="s">
        <v>111</v>
      </c>
      <c r="H27" s="10">
        <v>98533797</v>
      </c>
      <c r="I27" s="11" t="s">
        <v>146</v>
      </c>
      <c r="J27" s="17" t="s">
        <v>80</v>
      </c>
      <c r="K27" s="17" t="s">
        <v>83</v>
      </c>
      <c r="L27" s="12" t="s">
        <v>91</v>
      </c>
      <c r="M27" s="9" t="s">
        <v>87</v>
      </c>
      <c r="N27" s="15" t="str">
        <f t="shared" si="1"/>
        <v>Cantel,  Quetzaltenango</v>
      </c>
      <c r="O27" s="22">
        <v>64</v>
      </c>
      <c r="P27" s="22">
        <v>85</v>
      </c>
      <c r="Q27" s="22">
        <v>35</v>
      </c>
      <c r="R27" s="22">
        <v>76</v>
      </c>
      <c r="S27" s="17">
        <f t="shared" si="2"/>
        <v>65</v>
      </c>
      <c r="T27" s="17" t="str">
        <f t="shared" si="3"/>
        <v>Aprobado</v>
      </c>
    </row>
    <row r="28" spans="1:20" x14ac:dyDescent="0.25">
      <c r="A28" s="9">
        <v>26</v>
      </c>
      <c r="B28" s="15" t="s">
        <v>62</v>
      </c>
      <c r="C28" s="15" t="s">
        <v>63</v>
      </c>
      <c r="D28" s="20" t="str">
        <f t="shared" si="0"/>
        <v>Gutierres Rodrigo</v>
      </c>
      <c r="E28" s="15" t="s">
        <v>81</v>
      </c>
      <c r="F28" s="16">
        <v>38333</v>
      </c>
      <c r="G28" s="9" t="s">
        <v>118</v>
      </c>
      <c r="H28" s="10">
        <v>47335399</v>
      </c>
      <c r="I28" s="11" t="s">
        <v>147</v>
      </c>
      <c r="J28" s="17" t="s">
        <v>80</v>
      </c>
      <c r="K28" s="17" t="s">
        <v>84</v>
      </c>
      <c r="L28" s="12" t="s">
        <v>90</v>
      </c>
      <c r="M28" s="9" t="s">
        <v>87</v>
      </c>
      <c r="N28" s="15" t="str">
        <f t="shared" si="1"/>
        <v>Cajolá,  Quetzaltenango</v>
      </c>
      <c r="O28" s="22">
        <v>65</v>
      </c>
      <c r="P28" s="22">
        <v>69</v>
      </c>
      <c r="Q28" s="22">
        <v>90</v>
      </c>
      <c r="R28" s="22">
        <v>91</v>
      </c>
      <c r="S28" s="17">
        <f t="shared" si="2"/>
        <v>78.75</v>
      </c>
      <c r="T28" s="17" t="str">
        <f t="shared" si="3"/>
        <v>Aprobado</v>
      </c>
    </row>
    <row r="29" spans="1:20" x14ac:dyDescent="0.25">
      <c r="A29" s="9">
        <v>27</v>
      </c>
      <c r="B29" s="15" t="s">
        <v>64</v>
      </c>
      <c r="C29" s="15" t="s">
        <v>65</v>
      </c>
      <c r="D29" s="20" t="str">
        <f t="shared" si="0"/>
        <v>Cabrera Rosa</v>
      </c>
      <c r="E29" s="15" t="s">
        <v>82</v>
      </c>
      <c r="F29" s="16">
        <v>38181</v>
      </c>
      <c r="G29" s="9" t="s">
        <v>119</v>
      </c>
      <c r="H29" s="10">
        <v>49374937</v>
      </c>
      <c r="I29" s="11" t="s">
        <v>148</v>
      </c>
      <c r="J29" s="17" t="s">
        <v>79</v>
      </c>
      <c r="K29" s="17" t="s">
        <v>84</v>
      </c>
      <c r="L29" s="12" t="s">
        <v>95</v>
      </c>
      <c r="M29" s="9" t="s">
        <v>87</v>
      </c>
      <c r="N29" s="15" t="str">
        <f t="shared" si="1"/>
        <v>El Palmar,  Quetzaltenango</v>
      </c>
      <c r="O29" s="22">
        <v>99</v>
      </c>
      <c r="P29" s="22">
        <v>95</v>
      </c>
      <c r="Q29" s="22">
        <v>99</v>
      </c>
      <c r="R29" s="22">
        <v>94</v>
      </c>
      <c r="S29" s="17">
        <f t="shared" si="2"/>
        <v>96.75</v>
      </c>
      <c r="T29" s="17" t="str">
        <f t="shared" si="3"/>
        <v>Aprobado</v>
      </c>
    </row>
    <row r="30" spans="1:20" x14ac:dyDescent="0.25">
      <c r="A30" s="9">
        <v>28</v>
      </c>
      <c r="B30" s="15" t="s">
        <v>66</v>
      </c>
      <c r="C30" s="15" t="s">
        <v>85</v>
      </c>
      <c r="D30" s="20" t="str">
        <f t="shared" si="0"/>
        <v>Romero Juliana</v>
      </c>
      <c r="E30" s="15" t="s">
        <v>82</v>
      </c>
      <c r="F30" s="16">
        <v>39036</v>
      </c>
      <c r="G30" s="9" t="s">
        <v>120</v>
      </c>
      <c r="H30" s="10">
        <v>75434875</v>
      </c>
      <c r="I30" s="11" t="s">
        <v>149</v>
      </c>
      <c r="J30" s="17" t="s">
        <v>79</v>
      </c>
      <c r="K30" s="17" t="s">
        <v>83</v>
      </c>
      <c r="L30" s="12" t="s">
        <v>104</v>
      </c>
      <c r="M30" s="9" t="s">
        <v>87</v>
      </c>
      <c r="N30" s="15" t="str">
        <f t="shared" si="1"/>
        <v>Flores Costa Cuca,  Quetzaltenango</v>
      </c>
      <c r="O30" s="22">
        <v>58</v>
      </c>
      <c r="P30" s="22">
        <v>43</v>
      </c>
      <c r="Q30" s="22">
        <v>74</v>
      </c>
      <c r="R30" s="22">
        <v>77</v>
      </c>
      <c r="S30" s="17">
        <f t="shared" si="2"/>
        <v>63</v>
      </c>
      <c r="T30" s="17" t="str">
        <f t="shared" si="3"/>
        <v>Aprobado</v>
      </c>
    </row>
    <row r="31" spans="1:20" x14ac:dyDescent="0.25">
      <c r="A31" s="9">
        <v>29</v>
      </c>
      <c r="B31" s="15" t="s">
        <v>67</v>
      </c>
      <c r="C31" s="15" t="s">
        <v>68</v>
      </c>
      <c r="D31" s="20" t="str">
        <f t="shared" si="0"/>
        <v>Mejia Laura</v>
      </c>
      <c r="E31" s="15" t="s">
        <v>82</v>
      </c>
      <c r="F31" s="16">
        <v>38491</v>
      </c>
      <c r="G31" s="9" t="s">
        <v>121</v>
      </c>
      <c r="H31" s="10">
        <v>52678456</v>
      </c>
      <c r="I31" s="11" t="s">
        <v>150</v>
      </c>
      <c r="J31" s="17" t="s">
        <v>80</v>
      </c>
      <c r="K31" s="17" t="s">
        <v>83</v>
      </c>
      <c r="L31" s="12" t="s">
        <v>90</v>
      </c>
      <c r="M31" s="9" t="s">
        <v>87</v>
      </c>
      <c r="N31" s="15" t="str">
        <f t="shared" si="1"/>
        <v>Cajolá,  Quetzaltenango</v>
      </c>
      <c r="O31" s="22">
        <v>40</v>
      </c>
      <c r="P31" s="22">
        <v>56</v>
      </c>
      <c r="Q31" s="22">
        <v>58</v>
      </c>
      <c r="R31" s="22">
        <v>41</v>
      </c>
      <c r="S31" s="17">
        <f t="shared" si="2"/>
        <v>48.75</v>
      </c>
      <c r="T31" s="17" t="str">
        <f t="shared" si="3"/>
        <v>Reprobado</v>
      </c>
    </row>
    <row r="32" spans="1:20" x14ac:dyDescent="0.25">
      <c r="A32" s="9">
        <v>30</v>
      </c>
      <c r="B32" s="15" t="s">
        <v>69</v>
      </c>
      <c r="C32" s="15" t="s">
        <v>70</v>
      </c>
      <c r="D32" s="20" t="str">
        <f t="shared" si="0"/>
        <v>Rojas Andres</v>
      </c>
      <c r="E32" s="15" t="s">
        <v>81</v>
      </c>
      <c r="F32" s="16">
        <v>38249</v>
      </c>
      <c r="G32" s="9" t="s">
        <v>122</v>
      </c>
      <c r="H32" s="10">
        <v>93465238</v>
      </c>
      <c r="I32" s="11" t="s">
        <v>151</v>
      </c>
      <c r="J32" s="17" t="s">
        <v>79</v>
      </c>
      <c r="K32" s="17" t="s">
        <v>84</v>
      </c>
      <c r="L32" s="12" t="s">
        <v>89</v>
      </c>
      <c r="M32" s="9" t="s">
        <v>87</v>
      </c>
      <c r="N32" s="15" t="str">
        <f t="shared" si="1"/>
        <v>Cabricán,  Quetzaltenango</v>
      </c>
      <c r="O32" s="22">
        <v>58</v>
      </c>
      <c r="P32" s="22">
        <v>55</v>
      </c>
      <c r="Q32" s="22">
        <v>56</v>
      </c>
      <c r="R32" s="22">
        <v>88</v>
      </c>
      <c r="S32" s="17">
        <f t="shared" si="2"/>
        <v>64.25</v>
      </c>
      <c r="T32" s="17" t="str">
        <f t="shared" si="3"/>
        <v>Aprobado</v>
      </c>
    </row>
    <row r="33" spans="1:20" x14ac:dyDescent="0.25">
      <c r="A33" s="9">
        <v>31</v>
      </c>
      <c r="B33" s="15" t="s">
        <v>22</v>
      </c>
      <c r="C33" s="15" t="s">
        <v>57</v>
      </c>
      <c r="D33" s="20" t="str">
        <f t="shared" si="0"/>
        <v>Hernandez Juan</v>
      </c>
      <c r="E33" s="15" t="s">
        <v>81</v>
      </c>
      <c r="F33" s="16">
        <v>38955</v>
      </c>
      <c r="G33" s="9" t="s">
        <v>110</v>
      </c>
      <c r="H33" s="10">
        <v>54783249</v>
      </c>
      <c r="I33" s="11" t="s">
        <v>152</v>
      </c>
      <c r="J33" s="17" t="s">
        <v>80</v>
      </c>
      <c r="K33" s="17" t="s">
        <v>83</v>
      </c>
      <c r="L33" s="12" t="s">
        <v>103</v>
      </c>
      <c r="M33" s="9" t="s">
        <v>87</v>
      </c>
      <c r="N33" s="15" t="str">
        <f t="shared" si="1"/>
        <v>San Juan Ostuncalco,  Quetzaltenango</v>
      </c>
      <c r="O33" s="22">
        <v>77</v>
      </c>
      <c r="P33" s="22">
        <v>40</v>
      </c>
      <c r="Q33" s="22">
        <v>88</v>
      </c>
      <c r="R33" s="22">
        <v>61</v>
      </c>
      <c r="S33" s="17">
        <f t="shared" si="2"/>
        <v>66.5</v>
      </c>
      <c r="T33" s="17" t="str">
        <f t="shared" si="3"/>
        <v>Aprobado</v>
      </c>
    </row>
    <row r="34" spans="1:20" x14ac:dyDescent="0.25">
      <c r="A34" s="9">
        <v>32</v>
      </c>
      <c r="B34" s="15" t="s">
        <v>71</v>
      </c>
      <c r="C34" s="15" t="s">
        <v>72</v>
      </c>
      <c r="D34" s="20" t="str">
        <f t="shared" si="0"/>
        <v>Castillo  Angelica</v>
      </c>
      <c r="E34" s="15" t="s">
        <v>82</v>
      </c>
      <c r="F34" s="16">
        <v>38692</v>
      </c>
      <c r="G34" s="9" t="s">
        <v>112</v>
      </c>
      <c r="H34" s="10">
        <v>78320746</v>
      </c>
      <c r="I34" s="11" t="s">
        <v>153</v>
      </c>
      <c r="J34" s="17" t="s">
        <v>79</v>
      </c>
      <c r="K34" s="17" t="s">
        <v>84</v>
      </c>
      <c r="L34" s="12" t="s">
        <v>98</v>
      </c>
      <c r="M34" s="9" t="s">
        <v>87</v>
      </c>
      <c r="N34" s="15" t="str">
        <f t="shared" si="1"/>
        <v>San Miguel Siguilá,  Quetzaltenango</v>
      </c>
      <c r="O34" s="22">
        <v>55</v>
      </c>
      <c r="P34" s="22">
        <v>94</v>
      </c>
      <c r="Q34" s="22">
        <v>76</v>
      </c>
      <c r="R34" s="22">
        <v>37</v>
      </c>
      <c r="S34" s="17">
        <f t="shared" si="2"/>
        <v>65.5</v>
      </c>
      <c r="T34" s="17" t="str">
        <f t="shared" si="3"/>
        <v>Aprobado</v>
      </c>
    </row>
    <row r="35" spans="1:20" x14ac:dyDescent="0.25">
      <c r="A35" s="9">
        <v>33</v>
      </c>
      <c r="B35" s="15" t="s">
        <v>73</v>
      </c>
      <c r="C35" s="15" t="s">
        <v>74</v>
      </c>
      <c r="D35" s="20" t="str">
        <f t="shared" si="0"/>
        <v>Castro Camila</v>
      </c>
      <c r="E35" s="15" t="s">
        <v>82</v>
      </c>
      <c r="F35" s="16">
        <v>38784</v>
      </c>
      <c r="G35" s="9" t="s">
        <v>117</v>
      </c>
      <c r="H35" s="10">
        <v>25734975</v>
      </c>
      <c r="I35" s="11" t="s">
        <v>154</v>
      </c>
      <c r="J35" s="17" t="s">
        <v>79</v>
      </c>
      <c r="K35" s="17" t="s">
        <v>84</v>
      </c>
      <c r="L35" s="12" t="s">
        <v>97</v>
      </c>
      <c r="M35" s="9" t="s">
        <v>87</v>
      </c>
      <c r="N35" s="15" t="str">
        <f t="shared" si="1"/>
        <v>San Francisco La Unión,  Quetzaltenango</v>
      </c>
      <c r="O35" s="22">
        <v>42</v>
      </c>
      <c r="P35" s="22">
        <v>79</v>
      </c>
      <c r="Q35" s="22">
        <v>47</v>
      </c>
      <c r="R35" s="22">
        <v>56</v>
      </c>
      <c r="S35" s="17">
        <f t="shared" si="2"/>
        <v>56</v>
      </c>
      <c r="T35" s="17" t="str">
        <f t="shared" si="3"/>
        <v>Reprobado</v>
      </c>
    </row>
    <row r="36" spans="1:20" x14ac:dyDescent="0.25">
      <c r="A36" s="9">
        <v>34</v>
      </c>
      <c r="B36" s="15" t="s">
        <v>75</v>
      </c>
      <c r="C36" s="15" t="s">
        <v>86</v>
      </c>
      <c r="D36" s="20" t="str">
        <f t="shared" si="0"/>
        <v>Muñoz Fernanda</v>
      </c>
      <c r="E36" s="15" t="s">
        <v>82</v>
      </c>
      <c r="F36" s="16">
        <v>38690</v>
      </c>
      <c r="G36" s="9" t="s">
        <v>116</v>
      </c>
      <c r="H36" s="10">
        <v>18345952</v>
      </c>
      <c r="I36" s="11" t="s">
        <v>155</v>
      </c>
      <c r="J36" s="17" t="s">
        <v>79</v>
      </c>
      <c r="K36" s="17" t="s">
        <v>84</v>
      </c>
      <c r="L36" s="12" t="s">
        <v>97</v>
      </c>
      <c r="M36" s="9" t="s">
        <v>87</v>
      </c>
      <c r="N36" s="15" t="str">
        <f t="shared" si="1"/>
        <v>San Francisco La Unión,  Quetzaltenango</v>
      </c>
      <c r="O36" s="22">
        <v>72</v>
      </c>
      <c r="P36" s="22">
        <v>41</v>
      </c>
      <c r="Q36" s="22">
        <v>82</v>
      </c>
      <c r="R36" s="22">
        <v>81</v>
      </c>
      <c r="S36" s="17">
        <f t="shared" si="2"/>
        <v>69</v>
      </c>
      <c r="T36" s="17" t="str">
        <f t="shared" si="3"/>
        <v>Aprobado</v>
      </c>
    </row>
    <row r="37" spans="1:20" x14ac:dyDescent="0.25">
      <c r="A37" s="9">
        <v>35</v>
      </c>
      <c r="B37" s="15" t="s">
        <v>76</v>
      </c>
      <c r="C37" s="15" t="s">
        <v>77</v>
      </c>
      <c r="D37" s="20" t="str">
        <f t="shared" si="0"/>
        <v>Puentes Natalia</v>
      </c>
      <c r="E37" s="15" t="s">
        <v>82</v>
      </c>
      <c r="F37" s="16">
        <v>38226</v>
      </c>
      <c r="G37" s="9" t="s">
        <v>123</v>
      </c>
      <c r="H37" s="10">
        <v>82639865</v>
      </c>
      <c r="I37" s="11" t="s">
        <v>156</v>
      </c>
      <c r="J37" s="17" t="s">
        <v>80</v>
      </c>
      <c r="K37" s="17" t="s">
        <v>83</v>
      </c>
      <c r="L37" s="12" t="s">
        <v>102</v>
      </c>
      <c r="M37" s="9" t="s">
        <v>87</v>
      </c>
      <c r="N37" s="15" t="str">
        <f t="shared" si="1"/>
        <v>Salcajá,  Quetzaltenango</v>
      </c>
      <c r="O37" s="22">
        <v>38</v>
      </c>
      <c r="P37" s="22">
        <v>95</v>
      </c>
      <c r="Q37" s="22">
        <v>46</v>
      </c>
      <c r="R37" s="22">
        <v>77</v>
      </c>
      <c r="S37" s="17">
        <f t="shared" si="2"/>
        <v>64</v>
      </c>
      <c r="T37" s="17" t="str">
        <f t="shared" si="3"/>
        <v>Aprobado</v>
      </c>
    </row>
    <row r="38" spans="1:20" x14ac:dyDescent="0.25">
      <c r="L38" s="8"/>
      <c r="M38" s="1"/>
      <c r="N38" s="1"/>
    </row>
  </sheetData>
  <autoFilter ref="A2:T37" xr:uid="{966FB485-57FA-428C-A451-2D40F6CC3BFA}"/>
  <hyperlinks>
    <hyperlink ref="I3" r:id="rId1" xr:uid="{C69B4F9D-4EB3-4FFD-92BC-9A7012BCD39C}"/>
    <hyperlink ref="I4" r:id="rId2" xr:uid="{85A5581C-3DFF-44D9-A0F6-B93C10776E25}"/>
    <hyperlink ref="I5" r:id="rId3" xr:uid="{EF9A64CB-EE83-473A-A49F-A0AE25453540}"/>
    <hyperlink ref="I6" r:id="rId4" xr:uid="{567DB16F-0EB5-4BA9-9B2B-FFC53E3A6693}"/>
    <hyperlink ref="I7" r:id="rId5" xr:uid="{3F0AEAFA-7B71-4E66-A66D-8F81DA038C88}"/>
    <hyperlink ref="I8" r:id="rId6" xr:uid="{75A138D4-65D1-460D-81B4-A77C049F235C}"/>
    <hyperlink ref="I9" r:id="rId7" xr:uid="{832E2BE5-A03E-44A9-928B-2B07AF55761D}"/>
    <hyperlink ref="I10" r:id="rId8" xr:uid="{B0DB7162-661C-4F06-BB46-126F83BCA763}"/>
    <hyperlink ref="I11" r:id="rId9" xr:uid="{55782730-7945-4B3F-8654-5E47FA1DC530}"/>
    <hyperlink ref="I14" r:id="rId10" xr:uid="{93BB1D65-796B-4A91-83EC-F2CC717ADA71}"/>
    <hyperlink ref="I15" r:id="rId11" xr:uid="{E16E67E9-3D6D-4907-B09C-B582F170C8C5}"/>
    <hyperlink ref="I16" r:id="rId12" xr:uid="{7C6A4BFC-9836-4368-8932-CDCC91A83037}"/>
    <hyperlink ref="I17" r:id="rId13" xr:uid="{90E2FCFC-5D04-44A3-9344-BF0B6C0A1841}"/>
    <hyperlink ref="I18" r:id="rId14" xr:uid="{6584441A-200D-4774-9614-9FF093A9B05D}"/>
    <hyperlink ref="I19" r:id="rId15" xr:uid="{5A3B603F-12AF-4516-839B-2163F4F169B8}"/>
    <hyperlink ref="I20" r:id="rId16" xr:uid="{F6C773C1-657B-4BAA-B8CF-FAB309CFA3DB}"/>
    <hyperlink ref="I21" r:id="rId17" xr:uid="{B39A5133-442D-4A19-8D91-B1EB187B847A}"/>
    <hyperlink ref="I22" r:id="rId18" xr:uid="{95E6F2FE-AAA8-44F7-B2F0-209891410AB9}"/>
    <hyperlink ref="I23" r:id="rId19" xr:uid="{9EB77339-4ACC-4E9D-9B0C-DB55F181380D}"/>
    <hyperlink ref="I24" r:id="rId20" xr:uid="{D736E6F8-26CE-4E86-B90F-8D9D741A1EDC}"/>
    <hyperlink ref="I25" r:id="rId21" xr:uid="{DBF3A778-62AE-4ABA-9CBB-73BEE9867887}"/>
    <hyperlink ref="I26" r:id="rId22" xr:uid="{C5C2D46A-D1AF-494A-877A-6E1EFCDCAF60}"/>
    <hyperlink ref="I27" r:id="rId23" xr:uid="{E5EF4AF9-390F-4833-B617-5CC164EED0B9}"/>
    <hyperlink ref="I28" r:id="rId24" xr:uid="{12373A4E-7A86-458E-81EB-7797DE1CC837}"/>
    <hyperlink ref="I29" r:id="rId25" xr:uid="{CCD1AA42-70B9-42FE-AAB7-C8D3E72A7E41}"/>
    <hyperlink ref="I30" r:id="rId26" xr:uid="{F24E893C-2814-43FD-A547-2D58C6DFECBD}"/>
    <hyperlink ref="I31" r:id="rId27" xr:uid="{73A8F3DD-09C7-48E4-AFB2-C496330A52AC}"/>
    <hyperlink ref="I32" r:id="rId28" xr:uid="{66AF92B5-18B8-4F73-89A7-2B9B1D522F21}"/>
    <hyperlink ref="I33" r:id="rId29" xr:uid="{146C459D-2997-4F9B-885F-06D8196275EF}"/>
    <hyperlink ref="I34" r:id="rId30" xr:uid="{B9A0FB03-B8CF-4E94-87AC-57A7C357A5EE}"/>
    <hyperlink ref="I35" r:id="rId31" xr:uid="{762644CC-60ED-46D9-B75A-C8C731A07557}"/>
    <hyperlink ref="I36" r:id="rId32" xr:uid="{C598EAF3-DCE7-4511-89C6-38AFA3510A2F}"/>
    <hyperlink ref="I37" r:id="rId33" xr:uid="{D04E117F-9E63-4C85-B7BD-C7895A1806AC}"/>
    <hyperlink ref="I12" r:id="rId34" xr:uid="{445E00DB-CF06-493C-9819-5715649CC75A}"/>
    <hyperlink ref="I13" r:id="rId35" xr:uid="{770FDA1C-DB9A-4480-910C-7AFA40BB53C7}"/>
  </hyperlinks>
  <pageMargins left="0.7" right="0.7" top="0.75" bottom="0.75" header="0.3" footer="0.3"/>
  <pageSetup orientation="portrait" r:id="rId3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36DD994-19EB-464A-9DBC-1154BCD827C5}">
          <x14:formula1>
            <xm:f>Extras!$D$4:$D$5</xm:f>
          </x14:formula1>
          <xm:sqref>E3:E37</xm:sqref>
        </x14:dataValidation>
        <x14:dataValidation type="list" allowBlank="1" showInputMessage="1" showErrorMessage="1" xr:uid="{365E055B-82FA-4CB5-B04B-BBDA911098E7}">
          <x14:formula1>
            <xm:f>Extras!$B$4:$B$5</xm:f>
          </x14:formula1>
          <xm:sqref>J3:J37</xm:sqref>
        </x14:dataValidation>
        <x14:dataValidation type="list" allowBlank="1" showInputMessage="1" showErrorMessage="1" xr:uid="{75873403-7AF9-4AAD-B0C2-EB51BD015DBE}">
          <x14:formula1>
            <xm:f>Extras!$F$4:$F$5</xm:f>
          </x14:formula1>
          <xm:sqref>K3:K37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3A07-735D-4F0D-B890-6FDF7D048E69}">
  <dimension ref="B2:F5"/>
  <sheetViews>
    <sheetView workbookViewId="0">
      <selection activeCell="F16" sqref="F16"/>
    </sheetView>
  </sheetViews>
  <sheetFormatPr baseColWidth="10" defaultRowHeight="15" x14ac:dyDescent="0.25"/>
  <cols>
    <col min="6" max="6" width="58.5703125" customWidth="1"/>
  </cols>
  <sheetData>
    <row r="2" spans="2:6" ht="15.75" thickBot="1" x14ac:dyDescent="0.3"/>
    <row r="3" spans="2:6" x14ac:dyDescent="0.25">
      <c r="B3" s="2" t="s">
        <v>78</v>
      </c>
      <c r="D3" s="2" t="s">
        <v>4</v>
      </c>
      <c r="F3" s="2" t="s">
        <v>10</v>
      </c>
    </row>
    <row r="4" spans="2:6" x14ac:dyDescent="0.25">
      <c r="B4" s="3" t="s">
        <v>79</v>
      </c>
      <c r="D4" s="3" t="s">
        <v>81</v>
      </c>
      <c r="F4" s="5" t="s">
        <v>83</v>
      </c>
    </row>
    <row r="5" spans="2:6" ht="15.75" thickBot="1" x14ac:dyDescent="0.3">
      <c r="B5" s="4" t="s">
        <v>80</v>
      </c>
      <c r="D5" s="6" t="s">
        <v>82</v>
      </c>
      <c r="F5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</vt:lpstr>
      <vt:lpstr>Extras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cumat</dc:creator>
  <cp:lastModifiedBy>cumatzjavi1234@gmail.com</cp:lastModifiedBy>
  <dcterms:created xsi:type="dcterms:W3CDTF">2022-03-29T00:47:43Z</dcterms:created>
  <dcterms:modified xsi:type="dcterms:W3CDTF">2022-03-30T22:58:56Z</dcterms:modified>
</cp:coreProperties>
</file>