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A\Desktop\"/>
    </mc:Choice>
  </mc:AlternateContent>
  <xr:revisionPtr revIDLastSave="0" documentId="8_{A7DD848D-EC49-4E38-B1C1-93733EC302A0}" xr6:coauthVersionLast="47" xr6:coauthVersionMax="47" xr10:uidLastSave="{00000000-0000-0000-0000-000000000000}"/>
  <bookViews>
    <workbookView xWindow="-120" yWindow="-120" windowWidth="20730" windowHeight="11160" xr2:uid="{66C4C582-2ED8-491A-8DB6-D6288B79564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0" i="1" l="1"/>
  <c r="M30" i="1"/>
  <c r="M29" i="1"/>
  <c r="M28" i="1"/>
  <c r="L24" i="1"/>
  <c r="L23" i="1"/>
  <c r="L22" i="1"/>
  <c r="L21" i="1"/>
  <c r="D29" i="1"/>
  <c r="D28" i="1"/>
  <c r="D27" i="1"/>
  <c r="E13" i="1"/>
  <c r="M14" i="1"/>
  <c r="D33" i="1"/>
  <c r="D32" i="1"/>
  <c r="E30" i="1"/>
  <c r="D23" i="1"/>
  <c r="D24" i="1"/>
  <c r="D21" i="1"/>
  <c r="D20" i="1"/>
  <c r="D18" i="1"/>
  <c r="D17" i="1"/>
  <c r="E8" i="1"/>
  <c r="E34" i="1" l="1"/>
  <c r="E35" i="1" s="1"/>
  <c r="M16" i="1" s="1"/>
  <c r="E24" i="1"/>
  <c r="M17" i="1" l="1"/>
</calcChain>
</file>

<file path=xl/sharedStrings.xml><?xml version="1.0" encoding="utf-8"?>
<sst xmlns="http://schemas.openxmlformats.org/spreadsheetml/2006/main" count="69" uniqueCount="62">
  <si>
    <t>Inventario No.3 del almacen "El Martillo" propietario del año Martín Pérez</t>
  </si>
  <si>
    <t>correspondiente del 01 del mes de septiembre de 2020</t>
  </si>
  <si>
    <t>Activo</t>
  </si>
  <si>
    <t>Corriente</t>
  </si>
  <si>
    <t xml:space="preserve">Disponible </t>
  </si>
  <si>
    <t>Caja</t>
  </si>
  <si>
    <t>Billetes</t>
  </si>
  <si>
    <t>Monedas</t>
  </si>
  <si>
    <t>Bancos</t>
  </si>
  <si>
    <t>Número 34-1353491 del Banco Quetzal</t>
  </si>
  <si>
    <t>Exigible</t>
  </si>
  <si>
    <t>Iva por cobrar</t>
  </si>
  <si>
    <t>12% sobre la cantidad Q 7032.73</t>
  </si>
  <si>
    <t xml:space="preserve">Realizable </t>
  </si>
  <si>
    <t xml:space="preserve">Mercaderías </t>
  </si>
  <si>
    <t>Martillos</t>
  </si>
  <si>
    <t>Marca el stanley % Q.36</t>
  </si>
  <si>
    <t>Marca el Cabeza Dura % Q.20</t>
  </si>
  <si>
    <t xml:space="preserve">Serruchos </t>
  </si>
  <si>
    <t>Marca La Tronadora % Q30.00</t>
  </si>
  <si>
    <t>Marca La Boch &amp; Q36.00</t>
  </si>
  <si>
    <t>Azadones</t>
  </si>
  <si>
    <t>Marca Bellota % Q55</t>
  </si>
  <si>
    <t>Marca Kotama % Q67</t>
  </si>
  <si>
    <t>No corriente</t>
  </si>
  <si>
    <t xml:space="preserve">Mobiliario y equipo </t>
  </si>
  <si>
    <t>Mostrador de aluminio con vidrio Q600</t>
  </si>
  <si>
    <t>Vitrinas Q1850</t>
  </si>
  <si>
    <t>Escaleras Q500</t>
  </si>
  <si>
    <t>Estantería de metal Q500</t>
  </si>
  <si>
    <t xml:space="preserve">Gastos de organización </t>
  </si>
  <si>
    <t>Libros de contabilidad % Q38.16</t>
  </si>
  <si>
    <t xml:space="preserve">Recibo No. 8256 por inscripción de la empresa </t>
  </si>
  <si>
    <t>Factura especial a nombre Carlos Guerra Q650</t>
  </si>
  <si>
    <t>Suma del activo</t>
  </si>
  <si>
    <t>VAN</t>
  </si>
  <si>
    <t>Viene</t>
  </si>
  <si>
    <t>Pasivo</t>
  </si>
  <si>
    <t>Proveedores</t>
  </si>
  <si>
    <t>Distribuidora La Pala</t>
  </si>
  <si>
    <t>Documentos por pagar a C.P</t>
  </si>
  <si>
    <t>5 % por la cantidad Q580.36</t>
  </si>
  <si>
    <t>de Q 1000 %</t>
  </si>
  <si>
    <t>IVA Retenido /factura especial</t>
  </si>
  <si>
    <t>12% por la cantidad Q 580.36</t>
  </si>
  <si>
    <t xml:space="preserve">Suma de pasivo </t>
  </si>
  <si>
    <t>Patrimonio Neto</t>
  </si>
  <si>
    <t>/ aportación del señor Martín Perez</t>
  </si>
  <si>
    <t>Suma iguales</t>
  </si>
  <si>
    <t>Resumen</t>
  </si>
  <si>
    <t xml:space="preserve">Caja </t>
  </si>
  <si>
    <t>IVA por cobrar</t>
  </si>
  <si>
    <t xml:space="preserve">Mercadería </t>
  </si>
  <si>
    <t>Mobiliario y equipo</t>
  </si>
  <si>
    <t>Doc. Por pagar a C.P.</t>
  </si>
  <si>
    <t>ISR retenido /factura especial</t>
  </si>
  <si>
    <t>ISR Retenido /factura especial</t>
  </si>
  <si>
    <t>De conformidad con los datos anteriores, el Patrimonio Neto del almacen</t>
  </si>
  <si>
    <t xml:space="preserve">"El Martillo" propiedad del señor Martín Perez asciende a la cantidad de </t>
  </si>
  <si>
    <t>Ciento ochoenta y tres mil, setecientos ocho quetzales (Q 183,708.00)</t>
  </si>
  <si>
    <t>Propietario                                                                                        Perito contador</t>
  </si>
  <si>
    <t>Martín Perez                                                                                     Wilson 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</si>
</sst>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sz val="12"/>
      <color theme="1"/>
      <name val="Aharoni"/>
      <charset val="177"/>
    </font>
    <font>
      <sz val="11"/>
      <color theme="1"/>
      <name val="Arial Nova Cond"/>
      <family val="2"/>
    </font>
    <font>
      <u/>
      <sz val="11"/>
      <color theme="1"/>
      <name val="Arial Nova Cond"/>
      <family val="2"/>
    </font>
    <font>
      <u/>
      <sz val="11"/>
      <color theme="4" tint="-0.499984740745262"/>
      <name val="Arial Nova Cond"/>
      <family val="2"/>
    </font>
    <font>
      <sz val="11"/>
      <color theme="4" tint="-0.499984740745262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/>
      <right/>
      <top/>
      <bottom style="double">
        <color rgb="FFC00000"/>
      </bottom>
      <diagonal/>
    </border>
    <border>
      <left/>
      <right style="double">
        <color rgb="FFC00000"/>
      </right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double">
        <color rgb="FFC00000"/>
      </top>
      <bottom/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/>
      <diagonal/>
    </border>
    <border>
      <left style="double">
        <color rgb="FFC00000"/>
      </left>
      <right style="double">
        <color rgb="FFC00000"/>
      </right>
      <top/>
      <bottom/>
      <diagonal/>
    </border>
    <border>
      <left style="double">
        <color rgb="FFC00000"/>
      </left>
      <right style="double">
        <color rgb="FFC00000"/>
      </right>
      <top/>
      <bottom style="double">
        <color rgb="FFC00000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C00000"/>
      </left>
      <right style="thin">
        <color rgb="FFC00000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double">
        <color rgb="FFC00000"/>
      </left>
      <right style="double">
        <color rgb="FFC00000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double">
        <color rgb="FFC00000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double">
        <color rgb="FFC00000"/>
      </top>
      <bottom style="thin">
        <color theme="4" tint="-0.249977111117893"/>
      </bottom>
      <diagonal/>
    </border>
    <border>
      <left style="thin">
        <color rgb="FFC00000"/>
      </left>
      <right style="thin">
        <color rgb="FFC00000"/>
      </right>
      <top style="double">
        <color rgb="FFC00000"/>
      </top>
      <bottom style="thin">
        <color theme="4" tint="-0.249977111117893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thin">
        <color theme="4" tint="-0.249977111117893"/>
      </bottom>
      <diagonal/>
    </border>
    <border>
      <left/>
      <right style="double">
        <color rgb="FFC00000"/>
      </right>
      <top style="double">
        <color rgb="FFC00000"/>
      </top>
      <bottom style="thin">
        <color theme="4" tint="-0.249977111117893"/>
      </bottom>
      <diagonal/>
    </border>
    <border>
      <left style="thin">
        <color rgb="FFC00000"/>
      </left>
      <right style="thin">
        <color rgb="FFC00000"/>
      </right>
      <top/>
      <bottom style="thin">
        <color theme="4" tint="-0.249977111117893"/>
      </bottom>
      <diagonal/>
    </border>
    <border>
      <left style="double">
        <color rgb="FFC00000"/>
      </left>
      <right style="double">
        <color rgb="FFC00000"/>
      </right>
      <top/>
      <bottom style="thin">
        <color theme="4" tint="-0.249977111117893"/>
      </bottom>
      <diagonal/>
    </border>
    <border>
      <left/>
      <right style="double">
        <color rgb="FFC00000"/>
      </right>
      <top/>
      <bottom style="thin">
        <color theme="4" tint="-0.249977111117893"/>
      </bottom>
      <diagonal/>
    </border>
    <border>
      <left/>
      <right style="thin">
        <color rgb="FFC00000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rgb="FFC00000"/>
      </right>
      <top/>
      <bottom/>
      <diagonal/>
    </border>
    <border>
      <left style="double">
        <color rgb="FFC00000"/>
      </left>
      <right style="double">
        <color rgb="FFC00000"/>
      </right>
      <top style="thin">
        <color theme="4" tint="-0.249977111117893"/>
      </top>
      <bottom style="double">
        <color rgb="FFC00000"/>
      </bottom>
      <diagonal/>
    </border>
    <border>
      <left/>
      <right style="double">
        <color rgb="FFC00000"/>
      </right>
      <top style="thin">
        <color theme="4" tint="-0.249977111117893"/>
      </top>
      <bottom style="double">
        <color rgb="FFC00000"/>
      </bottom>
      <diagonal/>
    </border>
    <border>
      <left/>
      <right style="thin">
        <color rgb="FFC00000"/>
      </right>
      <top style="double">
        <color rgb="FFC00000"/>
      </top>
      <bottom style="thin">
        <color theme="4" tint="-0.249977111117893"/>
      </bottom>
      <diagonal/>
    </border>
    <border>
      <left/>
      <right style="thin">
        <color rgb="FFC00000"/>
      </right>
      <top style="thin">
        <color theme="4" tint="-0.249977111117893"/>
      </top>
      <bottom/>
      <diagonal/>
    </border>
    <border>
      <left/>
      <right style="thin">
        <color rgb="FFC00000"/>
      </right>
      <top style="thin">
        <color theme="4" tint="-0.249977111117893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 style="thin">
        <color theme="4" tint="-0.249977111117893"/>
      </top>
      <bottom style="medium">
        <color theme="8" tint="-0.249977111117893"/>
      </bottom>
      <diagonal/>
    </border>
    <border>
      <left style="double">
        <color rgb="FFC00000"/>
      </left>
      <right style="double">
        <color rgb="FFC00000"/>
      </right>
      <top style="medium">
        <color theme="8" tint="-0.249977111117893"/>
      </top>
      <bottom style="double">
        <color rgb="FFC00000"/>
      </bottom>
      <diagonal/>
    </border>
    <border>
      <left/>
      <right/>
      <top style="thin">
        <color theme="4" tint="-0.249977111117893"/>
      </top>
      <bottom style="double">
        <color rgb="FFFF0000"/>
      </bottom>
      <diagonal/>
    </border>
    <border>
      <left style="thin">
        <color rgb="FFC00000"/>
      </left>
      <right style="thin">
        <color rgb="FFC00000"/>
      </right>
      <top style="thin">
        <color theme="4" tint="-0.249977111117893"/>
      </top>
      <bottom style="double">
        <color rgb="FFFF0000"/>
      </bottom>
      <diagonal/>
    </border>
    <border>
      <left style="double">
        <color rgb="FFC00000"/>
      </left>
      <right style="double">
        <color rgb="FFC00000"/>
      </right>
      <top style="thin">
        <color theme="4" tint="-0.249977111117893"/>
      </top>
      <bottom style="double">
        <color rgb="FFFF0000"/>
      </bottom>
      <diagonal/>
    </border>
    <border>
      <left/>
      <right style="double">
        <color rgb="FFC00000"/>
      </right>
      <top style="thin">
        <color theme="4" tint="-0.249977111117893"/>
      </top>
      <bottom style="double">
        <color rgb="FFFF0000"/>
      </bottom>
      <diagonal/>
    </border>
    <border>
      <left style="thin">
        <color theme="4" tint="-0.249977111117893"/>
      </left>
      <right/>
      <top style="double">
        <color rgb="FFFF0000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4" xfId="0" applyBorder="1"/>
    <xf numFmtId="0" fontId="0" fillId="0" borderId="19" xfId="0" applyBorder="1"/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4" fillId="0" borderId="12" xfId="0" applyFont="1" applyBorder="1"/>
    <xf numFmtId="0" fontId="5" fillId="0" borderId="12" xfId="0" applyFont="1" applyBorder="1"/>
    <xf numFmtId="44" fontId="0" fillId="0" borderId="3" xfId="0" applyNumberFormat="1" applyBorder="1"/>
    <xf numFmtId="44" fontId="0" fillId="0" borderId="8" xfId="0" applyNumberFormat="1" applyBorder="1"/>
    <xf numFmtId="44" fontId="0" fillId="0" borderId="13" xfId="0" applyNumberFormat="1" applyBorder="1"/>
    <xf numFmtId="0" fontId="7" fillId="0" borderId="12" xfId="0" applyFont="1" applyBorder="1"/>
    <xf numFmtId="0" fontId="3" fillId="0" borderId="5" xfId="0" applyFont="1" applyBorder="1"/>
    <xf numFmtId="44" fontId="0" fillId="0" borderId="21" xfId="0" applyNumberFormat="1" applyBorder="1"/>
    <xf numFmtId="0" fontId="8" fillId="0" borderId="12" xfId="0" applyFont="1" applyBorder="1"/>
    <xf numFmtId="0" fontId="7" fillId="0" borderId="0" xfId="0" applyFont="1"/>
    <xf numFmtId="44" fontId="0" fillId="0" borderId="14" xfId="0" applyNumberFormat="1" applyBorder="1"/>
    <xf numFmtId="0" fontId="8" fillId="0" borderId="0" xfId="0" applyFont="1"/>
    <xf numFmtId="0" fontId="7" fillId="0" borderId="0" xfId="0" applyFont="1" applyFill="1" applyBorder="1"/>
    <xf numFmtId="0" fontId="8" fillId="0" borderId="0" xfId="0" applyFont="1" applyFill="1" applyBorder="1"/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22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6" xfId="0" applyBorder="1"/>
    <xf numFmtId="0" fontId="3" fillId="0" borderId="0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44" fontId="0" fillId="0" borderId="29" xfId="0" applyNumberFormat="1" applyBorder="1"/>
    <xf numFmtId="44" fontId="0" fillId="0" borderId="24" xfId="0" applyNumberFormat="1" applyBorder="1"/>
    <xf numFmtId="44" fontId="0" fillId="0" borderId="20" xfId="0" applyNumberFormat="1" applyBorder="1"/>
    <xf numFmtId="0" fontId="7" fillId="0" borderId="0" xfId="0" applyFont="1" applyBorder="1"/>
    <xf numFmtId="0" fontId="0" fillId="0" borderId="0" xfId="0" applyFill="1" applyBorder="1" applyAlignment="1">
      <alignment horizontal="left" vertical="top" indent="3"/>
    </xf>
    <xf numFmtId="0" fontId="0" fillId="0" borderId="12" xfId="0" applyBorder="1" applyAlignment="1">
      <alignment horizontal="left" indent="3"/>
    </xf>
    <xf numFmtId="0" fontId="0" fillId="0" borderId="0" xfId="0" applyFill="1" applyBorder="1" applyAlignment="1">
      <alignment horizontal="left" indent="3"/>
    </xf>
    <xf numFmtId="44" fontId="0" fillId="0" borderId="30" xfId="0" applyNumberFormat="1" applyBorder="1"/>
    <xf numFmtId="44" fontId="0" fillId="0" borderId="9" xfId="0" applyNumberFormat="1" applyBorder="1"/>
    <xf numFmtId="0" fontId="0" fillId="0" borderId="25" xfId="0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A9144-1E3D-45B1-A909-2F79938D6AC7}">
  <dimension ref="A1:O107"/>
  <sheetViews>
    <sheetView tabSelected="1" topLeftCell="D1" zoomScaleNormal="100" workbookViewId="0">
      <selection activeCell="L31" sqref="L31"/>
    </sheetView>
  </sheetViews>
  <sheetFormatPr baseColWidth="10" defaultRowHeight="15" x14ac:dyDescent="0.25"/>
  <cols>
    <col min="1" max="1" width="5.85546875" customWidth="1"/>
    <col min="2" max="2" width="4.7109375" customWidth="1"/>
    <col min="3" max="3" width="66.85546875" customWidth="1"/>
    <col min="4" max="5" width="13.28515625" customWidth="1"/>
    <col min="6" max="6" width="8.28515625" customWidth="1"/>
    <col min="7" max="7" width="11.42578125" customWidth="1"/>
    <col min="9" max="9" width="5.85546875" customWidth="1"/>
    <col min="10" max="10" width="4.7109375" customWidth="1"/>
    <col min="11" max="11" width="66.7109375" customWidth="1"/>
    <col min="12" max="13" width="13.28515625" customWidth="1"/>
    <col min="14" max="14" width="8.28515625" customWidth="1"/>
  </cols>
  <sheetData>
    <row r="1" spans="1:15" x14ac:dyDescent="0.25">
      <c r="A1" s="24" t="s">
        <v>0</v>
      </c>
      <c r="B1" s="24"/>
      <c r="C1" s="24"/>
      <c r="D1" s="24"/>
      <c r="E1" s="24"/>
      <c r="F1" s="24"/>
      <c r="I1" s="3"/>
      <c r="J1" s="3"/>
      <c r="K1" s="3"/>
      <c r="L1" s="3"/>
      <c r="M1" s="3"/>
      <c r="N1" s="3"/>
    </row>
    <row r="2" spans="1:15" ht="15.75" thickBot="1" x14ac:dyDescent="0.3">
      <c r="A2" s="25" t="s">
        <v>1</v>
      </c>
      <c r="B2" s="25"/>
      <c r="C2" s="25"/>
      <c r="D2" s="25"/>
      <c r="E2" s="25"/>
      <c r="F2" s="25"/>
      <c r="I2" s="4"/>
      <c r="J2" s="4"/>
      <c r="K2" s="4"/>
      <c r="L2" s="4"/>
      <c r="M2" s="4"/>
      <c r="N2" s="4"/>
    </row>
    <row r="3" spans="1:15" ht="16.5" thickTop="1" x14ac:dyDescent="0.25">
      <c r="A3" s="14"/>
      <c r="B3" s="15"/>
      <c r="C3" s="26" t="s">
        <v>2</v>
      </c>
      <c r="D3" s="16"/>
      <c r="E3" s="17"/>
      <c r="F3" s="14"/>
      <c r="H3" s="23"/>
      <c r="I3" s="47"/>
      <c r="J3" s="47"/>
      <c r="K3" s="51" t="s">
        <v>36</v>
      </c>
      <c r="L3" s="6"/>
      <c r="M3" s="6"/>
      <c r="N3" s="50"/>
      <c r="O3" s="23"/>
    </row>
    <row r="4" spans="1:15" x14ac:dyDescent="0.25">
      <c r="A4" s="11"/>
      <c r="B4" s="10"/>
      <c r="C4" s="27" t="s">
        <v>3</v>
      </c>
      <c r="D4" s="12"/>
      <c r="E4" s="13"/>
      <c r="F4" s="11"/>
      <c r="H4" s="23"/>
      <c r="I4" s="45"/>
      <c r="J4" s="45"/>
      <c r="K4" s="52" t="s">
        <v>37</v>
      </c>
      <c r="L4" s="12"/>
      <c r="M4" s="12"/>
      <c r="N4" s="11"/>
      <c r="O4" s="23"/>
    </row>
    <row r="5" spans="1:15" x14ac:dyDescent="0.25">
      <c r="A5" s="11"/>
      <c r="B5" s="10"/>
      <c r="C5" s="27" t="s">
        <v>4</v>
      </c>
      <c r="D5" s="12"/>
      <c r="E5" s="13"/>
      <c r="F5" s="11"/>
      <c r="H5" s="23"/>
      <c r="I5" s="45"/>
      <c r="J5" s="46"/>
      <c r="K5" s="53" t="s">
        <v>3</v>
      </c>
      <c r="L5" s="7"/>
      <c r="M5" s="7"/>
      <c r="N5" s="23"/>
      <c r="O5" s="23"/>
    </row>
    <row r="6" spans="1:15" x14ac:dyDescent="0.25">
      <c r="A6" s="11"/>
      <c r="B6" s="10"/>
      <c r="C6" s="28" t="s">
        <v>5</v>
      </c>
      <c r="D6" s="12"/>
      <c r="E6" s="13"/>
      <c r="F6" s="11"/>
      <c r="H6" s="23"/>
      <c r="I6" s="45"/>
      <c r="J6" s="45"/>
      <c r="K6" s="27" t="s">
        <v>38</v>
      </c>
      <c r="L6" s="12"/>
      <c r="M6" s="12"/>
      <c r="N6" s="11"/>
      <c r="O6" s="23"/>
    </row>
    <row r="7" spans="1:15" x14ac:dyDescent="0.25">
      <c r="A7" s="11"/>
      <c r="B7" s="10"/>
      <c r="C7" s="11" t="s">
        <v>6</v>
      </c>
      <c r="D7" s="31">
        <v>15800</v>
      </c>
      <c r="E7" s="13"/>
      <c r="F7" s="11"/>
      <c r="H7" s="23"/>
      <c r="I7" s="45"/>
      <c r="J7" s="45"/>
      <c r="K7" s="54" t="s">
        <v>39</v>
      </c>
      <c r="L7" s="7"/>
      <c r="M7" s="30">
        <v>1500</v>
      </c>
      <c r="N7" s="23"/>
      <c r="O7" s="23"/>
    </row>
    <row r="8" spans="1:15" ht="15.75" thickBot="1" x14ac:dyDescent="0.3">
      <c r="B8" s="1"/>
      <c r="C8" t="s">
        <v>7</v>
      </c>
      <c r="D8" s="55">
        <v>2930</v>
      </c>
      <c r="E8" s="29">
        <f>D7+D8</f>
        <v>18730</v>
      </c>
      <c r="H8" s="23"/>
      <c r="I8" s="45"/>
      <c r="J8" s="45"/>
      <c r="K8" s="11" t="s">
        <v>40</v>
      </c>
      <c r="L8" s="12"/>
      <c r="M8" s="12"/>
      <c r="N8" s="11"/>
      <c r="O8" s="23"/>
    </row>
    <row r="9" spans="1:15" x14ac:dyDescent="0.25">
      <c r="A9" s="9"/>
      <c r="B9" s="10"/>
      <c r="C9" s="32" t="s">
        <v>8</v>
      </c>
      <c r="D9" s="21"/>
      <c r="E9" s="13"/>
      <c r="F9" s="11"/>
      <c r="G9" s="23"/>
      <c r="H9" s="23"/>
      <c r="I9" s="45"/>
      <c r="J9" s="45">
        <v>2</v>
      </c>
      <c r="K9" s="54" t="s">
        <v>42</v>
      </c>
      <c r="L9" s="7"/>
      <c r="M9" s="30">
        <v>2000</v>
      </c>
      <c r="N9" s="23"/>
      <c r="O9" s="23"/>
    </row>
    <row r="10" spans="1:15" x14ac:dyDescent="0.25">
      <c r="A10" s="18"/>
      <c r="B10" s="19"/>
      <c r="C10" s="33" t="s">
        <v>9</v>
      </c>
      <c r="D10" s="21"/>
      <c r="E10" s="34">
        <v>160700</v>
      </c>
      <c r="F10" s="20"/>
      <c r="G10" s="23"/>
      <c r="H10" s="23"/>
      <c r="I10" s="45"/>
      <c r="J10" s="45"/>
      <c r="K10" s="35" t="s">
        <v>56</v>
      </c>
      <c r="L10" s="12"/>
      <c r="M10" s="12"/>
      <c r="N10" s="11"/>
      <c r="O10" s="23"/>
    </row>
    <row r="11" spans="1:15" x14ac:dyDescent="0.25">
      <c r="A11" s="9"/>
      <c r="B11" s="10"/>
      <c r="C11" s="35" t="s">
        <v>10</v>
      </c>
      <c r="D11" s="12"/>
      <c r="E11" s="13"/>
      <c r="F11" s="11"/>
      <c r="G11" s="23"/>
      <c r="H11" s="23"/>
      <c r="I11" s="45"/>
      <c r="J11" s="45"/>
      <c r="K11" s="54" t="s">
        <v>41</v>
      </c>
      <c r="L11" s="7"/>
      <c r="M11" s="30">
        <v>29.02</v>
      </c>
      <c r="N11" s="23"/>
      <c r="O11" s="23"/>
    </row>
    <row r="12" spans="1:15" x14ac:dyDescent="0.25">
      <c r="B12" s="1"/>
      <c r="C12" s="36" t="s">
        <v>11</v>
      </c>
      <c r="D12" s="7"/>
      <c r="E12" s="5"/>
      <c r="G12" s="23"/>
      <c r="H12" s="23"/>
      <c r="I12" s="45"/>
      <c r="J12" s="45"/>
      <c r="K12" s="35" t="s">
        <v>43</v>
      </c>
      <c r="L12" s="12"/>
      <c r="M12" s="12"/>
      <c r="N12" s="11"/>
      <c r="O12" s="23"/>
    </row>
    <row r="13" spans="1:15" ht="15.75" thickBot="1" x14ac:dyDescent="0.3">
      <c r="A13" s="9"/>
      <c r="B13" s="10"/>
      <c r="C13" s="11" t="s">
        <v>12</v>
      </c>
      <c r="D13" s="12"/>
      <c r="E13" s="37">
        <f>7032.73*12%</f>
        <v>843.92759999999987</v>
      </c>
      <c r="F13" s="11"/>
      <c r="G13" s="23"/>
      <c r="H13" s="23"/>
      <c r="I13" s="45"/>
      <c r="J13" s="45"/>
      <c r="K13" s="23" t="s">
        <v>44</v>
      </c>
      <c r="L13" s="7"/>
      <c r="M13" s="55">
        <v>69.64</v>
      </c>
      <c r="N13" s="23"/>
      <c r="O13" s="23"/>
    </row>
    <row r="14" spans="1:15" x14ac:dyDescent="0.25">
      <c r="B14" s="1"/>
      <c r="C14" s="38" t="s">
        <v>13</v>
      </c>
      <c r="D14" s="7"/>
      <c r="E14" s="5"/>
      <c r="G14" s="23"/>
      <c r="H14" s="23"/>
      <c r="I14" s="45"/>
      <c r="J14" s="45"/>
      <c r="K14" s="11" t="s">
        <v>45</v>
      </c>
      <c r="L14" s="12"/>
      <c r="M14" s="57">
        <f>M7+M9+M11+M13</f>
        <v>3598.66</v>
      </c>
      <c r="N14" s="11"/>
      <c r="O14" s="23"/>
    </row>
    <row r="15" spans="1:15" x14ac:dyDescent="0.25">
      <c r="A15" s="9"/>
      <c r="B15" s="10"/>
      <c r="C15" s="32" t="s">
        <v>14</v>
      </c>
      <c r="D15" s="12"/>
      <c r="E15" s="13"/>
      <c r="F15" s="11"/>
      <c r="G15" s="23"/>
      <c r="H15" s="23"/>
      <c r="I15" s="45"/>
      <c r="J15" s="45"/>
      <c r="K15" s="58" t="s">
        <v>46</v>
      </c>
      <c r="L15" s="7"/>
      <c r="M15" s="7"/>
      <c r="N15" s="23"/>
      <c r="O15" s="23"/>
    </row>
    <row r="16" spans="1:15" ht="15.75" thickBot="1" x14ac:dyDescent="0.3">
      <c r="B16" s="1"/>
      <c r="C16" s="36" t="s">
        <v>15</v>
      </c>
      <c r="D16" s="7"/>
      <c r="E16" s="5"/>
      <c r="G16" s="23"/>
      <c r="H16" s="23"/>
      <c r="I16" s="45"/>
      <c r="J16" s="46"/>
      <c r="K16" s="11" t="s">
        <v>47</v>
      </c>
      <c r="L16" s="12"/>
      <c r="M16" s="55">
        <f>E35-M14</f>
        <v>183708.00474285713</v>
      </c>
      <c r="N16" s="11"/>
      <c r="O16" s="23"/>
    </row>
    <row r="17" spans="1:15" ht="15.75" thickBot="1" x14ac:dyDescent="0.3">
      <c r="A17" s="9"/>
      <c r="B17" s="10">
        <v>12</v>
      </c>
      <c r="C17" s="11" t="s">
        <v>16</v>
      </c>
      <c r="D17" s="31">
        <f>432/1.12</f>
        <v>385.71428571428567</v>
      </c>
      <c r="E17" s="13"/>
      <c r="F17" s="11"/>
      <c r="G17" s="23"/>
      <c r="H17" s="23"/>
      <c r="I17" s="45"/>
      <c r="J17" s="48"/>
      <c r="K17" s="41" t="s">
        <v>48</v>
      </c>
      <c r="L17" s="7"/>
      <c r="M17" s="62">
        <f>E35</f>
        <v>187306.66474285713</v>
      </c>
      <c r="N17" s="23"/>
      <c r="O17" s="23"/>
    </row>
    <row r="18" spans="1:15" ht="15.75" thickTop="1" x14ac:dyDescent="0.25">
      <c r="B18" s="1">
        <v>12</v>
      </c>
      <c r="C18" t="s">
        <v>17</v>
      </c>
      <c r="D18" s="30">
        <f>240/1.12</f>
        <v>214.28571428571428</v>
      </c>
      <c r="E18" s="5"/>
      <c r="G18" s="23"/>
      <c r="H18" s="23"/>
      <c r="I18" s="46"/>
      <c r="J18" s="48"/>
      <c r="K18" s="43" t="s">
        <v>49</v>
      </c>
      <c r="L18" s="12"/>
      <c r="M18" s="21"/>
      <c r="N18" s="11"/>
      <c r="O18" s="23"/>
    </row>
    <row r="19" spans="1:15" x14ac:dyDescent="0.25">
      <c r="A19" s="9"/>
      <c r="B19" s="10"/>
      <c r="C19" s="32" t="s">
        <v>18</v>
      </c>
      <c r="D19" s="12"/>
      <c r="E19" s="13"/>
      <c r="F19" s="11"/>
      <c r="G19" s="23"/>
      <c r="H19" s="23"/>
      <c r="I19" s="45"/>
      <c r="J19" s="48"/>
      <c r="K19" s="11" t="s">
        <v>50</v>
      </c>
      <c r="L19" s="31">
        <v>18730</v>
      </c>
      <c r="M19" s="12"/>
      <c r="N19" s="11"/>
      <c r="O19" s="23"/>
    </row>
    <row r="20" spans="1:15" x14ac:dyDescent="0.25">
      <c r="B20" s="1">
        <v>12</v>
      </c>
      <c r="C20" s="40" t="s">
        <v>19</v>
      </c>
      <c r="D20" s="30">
        <f>360/1.12</f>
        <v>321.42857142857139</v>
      </c>
      <c r="E20" s="5"/>
      <c r="G20" s="23"/>
      <c r="H20" s="23"/>
      <c r="I20" s="46"/>
      <c r="J20" s="48"/>
      <c r="K20" s="11" t="s">
        <v>8</v>
      </c>
      <c r="L20" s="30">
        <v>160700</v>
      </c>
      <c r="M20" s="12"/>
      <c r="N20" s="11"/>
      <c r="O20" s="23"/>
    </row>
    <row r="21" spans="1:15" x14ac:dyDescent="0.25">
      <c r="A21" s="9"/>
      <c r="B21" s="10">
        <v>12</v>
      </c>
      <c r="C21" s="11" t="s">
        <v>20</v>
      </c>
      <c r="D21" s="31">
        <f>432/1.12</f>
        <v>385.71428571428567</v>
      </c>
      <c r="E21" s="13"/>
      <c r="F21" s="11"/>
      <c r="G21" s="23"/>
      <c r="H21" s="23"/>
      <c r="I21" s="48"/>
      <c r="J21" s="48"/>
      <c r="K21" s="20" t="s">
        <v>51</v>
      </c>
      <c r="L21" s="31">
        <f>E13</f>
        <v>843.92759999999987</v>
      </c>
      <c r="M21" s="12"/>
      <c r="N21" s="11"/>
      <c r="O21" s="23"/>
    </row>
    <row r="22" spans="1:15" x14ac:dyDescent="0.25">
      <c r="B22" s="1"/>
      <c r="C22" s="41" t="s">
        <v>21</v>
      </c>
      <c r="D22" s="7"/>
      <c r="E22" s="5"/>
      <c r="G22" s="23"/>
      <c r="H22" s="23"/>
      <c r="I22" s="48"/>
      <c r="J22" s="48"/>
      <c r="K22" s="11" t="s">
        <v>52</v>
      </c>
      <c r="L22" s="31">
        <f>E24</f>
        <v>2614.2857142857138</v>
      </c>
      <c r="M22" s="12"/>
      <c r="N22" s="11"/>
      <c r="O22" s="23"/>
    </row>
    <row r="23" spans="1:15" x14ac:dyDescent="0.25">
      <c r="A23" s="9"/>
      <c r="B23" s="10">
        <v>12</v>
      </c>
      <c r="C23" s="11" t="s">
        <v>22</v>
      </c>
      <c r="D23" s="31">
        <f>660/1.12</f>
        <v>589.28571428571422</v>
      </c>
      <c r="E23" s="13"/>
      <c r="F23" s="11"/>
      <c r="G23" s="23"/>
      <c r="H23" s="23"/>
      <c r="I23" s="45"/>
      <c r="J23" s="45"/>
      <c r="K23" s="11" t="s">
        <v>53</v>
      </c>
      <c r="L23" s="31">
        <f>E30</f>
        <v>3526.3285714285716</v>
      </c>
      <c r="M23" s="12"/>
      <c r="N23" s="11"/>
      <c r="O23" s="23"/>
    </row>
    <row r="24" spans="1:15" ht="15.75" thickBot="1" x14ac:dyDescent="0.3">
      <c r="B24" s="1">
        <v>12</v>
      </c>
      <c r="C24" s="41" t="s">
        <v>23</v>
      </c>
      <c r="D24" s="55">
        <f>804/1.12</f>
        <v>717.85714285714278</v>
      </c>
      <c r="E24" s="29">
        <f>D17+D18+D20+D21+D23+D24</f>
        <v>2614.2857142857138</v>
      </c>
      <c r="G24" s="23"/>
      <c r="H24" s="23"/>
      <c r="I24" s="45"/>
      <c r="J24" s="45"/>
      <c r="K24" s="11" t="s">
        <v>30</v>
      </c>
      <c r="L24" s="31">
        <f>E34</f>
        <v>892.12285714285701</v>
      </c>
      <c r="M24" s="12"/>
      <c r="N24" s="11"/>
      <c r="O24" s="23"/>
    </row>
    <row r="25" spans="1:15" x14ac:dyDescent="0.25">
      <c r="A25" s="9"/>
      <c r="B25" s="10"/>
      <c r="C25" s="35" t="s">
        <v>24</v>
      </c>
      <c r="D25" s="21"/>
      <c r="E25" s="13"/>
      <c r="F25" s="11"/>
      <c r="G25" s="23"/>
      <c r="H25" s="23"/>
      <c r="I25" s="46"/>
      <c r="J25" s="46"/>
      <c r="K25" s="59" t="s">
        <v>38</v>
      </c>
      <c r="L25" s="7"/>
      <c r="M25" s="30">
        <v>1500</v>
      </c>
      <c r="N25" s="23"/>
      <c r="O25" s="23"/>
    </row>
    <row r="26" spans="1:15" x14ac:dyDescent="0.25">
      <c r="B26" s="1"/>
      <c r="C26" s="39" t="s">
        <v>25</v>
      </c>
      <c r="D26" s="7"/>
      <c r="E26" s="5"/>
      <c r="G26" s="23"/>
      <c r="H26" s="23"/>
      <c r="I26" s="45"/>
      <c r="J26" s="45"/>
      <c r="K26" s="60" t="s">
        <v>54</v>
      </c>
      <c r="L26" s="12"/>
      <c r="M26" s="31">
        <v>2000</v>
      </c>
      <c r="N26" s="11"/>
      <c r="O26" s="23"/>
    </row>
    <row r="27" spans="1:15" x14ac:dyDescent="0.25">
      <c r="A27" s="9"/>
      <c r="B27" s="10">
        <v>1</v>
      </c>
      <c r="C27" s="11" t="s">
        <v>26</v>
      </c>
      <c r="D27" s="31">
        <f>600/1.12</f>
        <v>535.71428571428567</v>
      </c>
      <c r="E27" s="13"/>
      <c r="F27" s="11"/>
      <c r="G27" s="23"/>
      <c r="H27" s="23"/>
      <c r="I27" s="46"/>
      <c r="J27" s="46"/>
      <c r="K27" s="61" t="s">
        <v>55</v>
      </c>
      <c r="L27" s="7"/>
      <c r="M27" s="30">
        <v>29.02</v>
      </c>
      <c r="N27" s="23"/>
      <c r="O27" s="23"/>
    </row>
    <row r="28" spans="1:15" x14ac:dyDescent="0.25">
      <c r="B28" s="1">
        <v>1</v>
      </c>
      <c r="C28" s="41" t="s">
        <v>29</v>
      </c>
      <c r="D28" s="30">
        <f>500/1.12</f>
        <v>446.42857142857139</v>
      </c>
      <c r="E28" s="5"/>
      <c r="G28" s="23"/>
      <c r="H28" s="23"/>
      <c r="I28" s="45"/>
      <c r="J28" s="45"/>
      <c r="K28" s="60" t="s">
        <v>43</v>
      </c>
      <c r="L28" s="12"/>
      <c r="M28" s="31">
        <f>M13</f>
        <v>69.64</v>
      </c>
      <c r="N28" s="11"/>
      <c r="O28" s="23"/>
    </row>
    <row r="29" spans="1:15" ht="15.75" thickBot="1" x14ac:dyDescent="0.3">
      <c r="A29" s="9"/>
      <c r="B29" s="10">
        <v>9</v>
      </c>
      <c r="C29" s="11" t="s">
        <v>27</v>
      </c>
      <c r="D29" s="31">
        <f>1850/1.12</f>
        <v>1651.7857142857142</v>
      </c>
      <c r="E29" s="13"/>
      <c r="F29" s="11"/>
      <c r="G29" s="23"/>
      <c r="H29" s="23"/>
      <c r="I29" s="46"/>
      <c r="J29" s="46"/>
      <c r="K29" s="61" t="s">
        <v>46</v>
      </c>
      <c r="L29" s="55"/>
      <c r="M29" s="55">
        <f>M16</f>
        <v>183708.00474285713</v>
      </c>
      <c r="N29" s="23"/>
      <c r="O29" s="23"/>
    </row>
    <row r="30" spans="1:15" ht="15.75" thickBot="1" x14ac:dyDescent="0.3">
      <c r="A30" s="11"/>
      <c r="B30" s="10">
        <v>2</v>
      </c>
      <c r="C30" s="11" t="s">
        <v>28</v>
      </c>
      <c r="D30" s="31">
        <v>892.4</v>
      </c>
      <c r="E30" s="37">
        <f>D27+D28+D29+D30</f>
        <v>3526.3285714285716</v>
      </c>
      <c r="F30" s="11"/>
      <c r="G30" s="23"/>
      <c r="H30" s="23"/>
      <c r="I30" s="45"/>
      <c r="J30" s="45"/>
      <c r="K30" s="60" t="s">
        <v>48</v>
      </c>
      <c r="L30" s="63">
        <f>L19+L20+L21+L22+L23+L24</f>
        <v>187306.66474285713</v>
      </c>
      <c r="M30" s="63">
        <f>M25+M26+M27+M28+M29</f>
        <v>187306.66474285713</v>
      </c>
      <c r="N30" s="11"/>
      <c r="O30" s="23"/>
    </row>
    <row r="31" spans="1:15" ht="15.75" thickTop="1" x14ac:dyDescent="0.25">
      <c r="B31" s="1"/>
      <c r="C31" s="42" t="s">
        <v>30</v>
      </c>
      <c r="D31" s="7"/>
      <c r="E31" s="5"/>
      <c r="G31" s="23"/>
      <c r="H31" s="23"/>
      <c r="I31" s="46"/>
      <c r="J31" s="46"/>
      <c r="L31" s="7"/>
      <c r="M31" s="7"/>
      <c r="N31" s="23"/>
      <c r="O31" s="23"/>
    </row>
    <row r="32" spans="1:15" x14ac:dyDescent="0.25">
      <c r="A32" s="9"/>
      <c r="B32" s="10">
        <v>4</v>
      </c>
      <c r="C32" s="11" t="s">
        <v>31</v>
      </c>
      <c r="D32" s="31">
        <f>152.64/1.12</f>
        <v>136.28571428571425</v>
      </c>
      <c r="E32" s="13"/>
      <c r="F32" s="11"/>
      <c r="G32" s="23"/>
      <c r="H32" s="23"/>
      <c r="I32" s="45"/>
      <c r="J32" s="45"/>
      <c r="K32" s="11" t="s">
        <v>57</v>
      </c>
      <c r="L32" s="12"/>
      <c r="M32" s="12"/>
      <c r="N32" s="11"/>
      <c r="O32" s="23"/>
    </row>
    <row r="33" spans="1:15" x14ac:dyDescent="0.25">
      <c r="B33" s="1">
        <v>1</v>
      </c>
      <c r="C33" s="41" t="s">
        <v>33</v>
      </c>
      <c r="D33" s="30">
        <f>650/1.12</f>
        <v>580.35714285714278</v>
      </c>
      <c r="E33" s="5"/>
      <c r="G33" s="23"/>
      <c r="H33" s="23"/>
      <c r="I33" s="46"/>
      <c r="J33" s="46"/>
      <c r="K33" s="61" t="s">
        <v>58</v>
      </c>
      <c r="L33" s="7"/>
      <c r="M33" s="7"/>
      <c r="N33" s="23"/>
      <c r="O33" s="23"/>
    </row>
    <row r="34" spans="1:15" x14ac:dyDescent="0.25">
      <c r="A34" s="9"/>
      <c r="B34" s="10">
        <v>1</v>
      </c>
      <c r="C34" s="11" t="s">
        <v>32</v>
      </c>
      <c r="D34" s="31">
        <v>175.48</v>
      </c>
      <c r="E34" s="37">
        <f>D32+D33+D34</f>
        <v>892.12285714285701</v>
      </c>
      <c r="F34" s="11"/>
      <c r="G34" s="23"/>
      <c r="H34" s="23"/>
      <c r="I34" s="45"/>
      <c r="J34" s="45"/>
      <c r="K34" s="11" t="s">
        <v>59</v>
      </c>
      <c r="L34" s="12"/>
      <c r="M34" s="12"/>
      <c r="N34" s="11"/>
      <c r="O34" s="23"/>
    </row>
    <row r="35" spans="1:15" ht="15.75" thickBot="1" x14ac:dyDescent="0.3">
      <c r="B35" s="1"/>
      <c r="C35" s="44" t="s">
        <v>34</v>
      </c>
      <c r="D35" s="7"/>
      <c r="E35" s="56">
        <f>E34+E30+E24+E13+E10+E8</f>
        <v>187306.66474285713</v>
      </c>
      <c r="G35" s="23"/>
      <c r="H35" s="23"/>
      <c r="I35" s="46"/>
      <c r="J35" s="46"/>
      <c r="L35" s="7"/>
      <c r="M35" s="7"/>
      <c r="N35" s="23"/>
      <c r="O35" s="23"/>
    </row>
    <row r="36" spans="1:15" ht="15.75" thickTop="1" x14ac:dyDescent="0.25">
      <c r="A36" s="9"/>
      <c r="B36" s="10"/>
      <c r="C36" s="43" t="s">
        <v>35</v>
      </c>
      <c r="D36" s="12"/>
      <c r="E36" s="22"/>
      <c r="F36" s="11"/>
      <c r="G36" s="23"/>
      <c r="H36" s="23"/>
      <c r="I36" s="45"/>
      <c r="J36" s="45"/>
      <c r="K36" s="11"/>
      <c r="L36" s="12"/>
      <c r="M36" s="12"/>
      <c r="N36" s="11"/>
      <c r="O36" s="23"/>
    </row>
    <row r="37" spans="1:15" x14ac:dyDescent="0.25">
      <c r="A37" s="11"/>
      <c r="B37" s="10"/>
      <c r="C37" s="11"/>
      <c r="D37" s="12"/>
      <c r="E37" s="13"/>
      <c r="F37" s="11"/>
      <c r="G37" s="23"/>
      <c r="H37" s="23"/>
      <c r="I37" s="45"/>
      <c r="J37" s="45"/>
      <c r="K37" s="43" t="s">
        <v>61</v>
      </c>
      <c r="L37" s="12"/>
      <c r="M37" s="12"/>
      <c r="N37" s="11"/>
      <c r="O37" s="23"/>
    </row>
    <row r="38" spans="1:15" ht="15.75" thickBot="1" x14ac:dyDescent="0.3">
      <c r="A38" s="65"/>
      <c r="B38" s="66"/>
      <c r="C38" s="65"/>
      <c r="D38" s="67"/>
      <c r="E38" s="68"/>
      <c r="F38" s="65"/>
      <c r="G38" s="23"/>
      <c r="H38" s="23"/>
      <c r="I38" s="49"/>
      <c r="J38" s="49"/>
      <c r="K38" s="64" t="s">
        <v>60</v>
      </c>
      <c r="L38" s="8"/>
      <c r="M38" s="8"/>
      <c r="N38" s="2"/>
      <c r="O38" s="23"/>
    </row>
    <row r="39" spans="1:15" ht="15.75" thickTop="1" x14ac:dyDescent="0.25">
      <c r="A39" s="69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spans="1:15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1:15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spans="1:15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1:15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5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spans="1:15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5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5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pans="1:15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spans="1:15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spans="1:15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1:15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1:15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spans="1:15" x14ac:dyDescent="0.25">
      <c r="A54" s="23"/>
      <c r="B54" s="23"/>
      <c r="C54" s="23"/>
      <c r="D54" s="23"/>
      <c r="E54" s="23"/>
      <c r="F54" s="23"/>
      <c r="G54" s="23"/>
    </row>
    <row r="55" spans="1:15" x14ac:dyDescent="0.25">
      <c r="A55" s="23"/>
      <c r="B55" s="23"/>
      <c r="C55" s="23"/>
      <c r="D55" s="23"/>
      <c r="E55" s="23"/>
      <c r="F55" s="23"/>
      <c r="G55" s="23"/>
    </row>
    <row r="56" spans="1:15" x14ac:dyDescent="0.25">
      <c r="A56" s="23"/>
      <c r="B56" s="23"/>
      <c r="C56" s="23"/>
      <c r="D56" s="23"/>
      <c r="E56" s="23"/>
      <c r="F56" s="23"/>
      <c r="G56" s="23"/>
    </row>
    <row r="57" spans="1:15" x14ac:dyDescent="0.25">
      <c r="A57" s="23"/>
      <c r="B57" s="23"/>
      <c r="C57" s="23"/>
      <c r="D57" s="23"/>
      <c r="E57" s="23"/>
      <c r="F57" s="23"/>
      <c r="G57" s="23"/>
    </row>
    <row r="58" spans="1:15" x14ac:dyDescent="0.25">
      <c r="A58" s="23"/>
      <c r="B58" s="23"/>
      <c r="C58" s="23"/>
      <c r="D58" s="23"/>
      <c r="E58" s="23"/>
      <c r="F58" s="23"/>
      <c r="G58" s="23"/>
    </row>
    <row r="59" spans="1:15" x14ac:dyDescent="0.25">
      <c r="A59" s="23"/>
      <c r="B59" s="23"/>
      <c r="C59" s="23"/>
      <c r="D59" s="23"/>
      <c r="E59" s="23"/>
      <c r="F59" s="23"/>
      <c r="G59" s="23"/>
    </row>
    <row r="60" spans="1:15" x14ac:dyDescent="0.25">
      <c r="A60" s="23"/>
      <c r="B60" s="23"/>
      <c r="C60" s="23"/>
      <c r="D60" s="23"/>
      <c r="E60" s="23"/>
      <c r="F60" s="23"/>
      <c r="G60" s="23"/>
    </row>
    <row r="61" spans="1:15" x14ac:dyDescent="0.25">
      <c r="A61" s="23"/>
      <c r="B61" s="23"/>
      <c r="C61" s="23"/>
      <c r="D61" s="23"/>
      <c r="E61" s="23"/>
      <c r="F61" s="23"/>
      <c r="G61" s="23"/>
    </row>
    <row r="62" spans="1:15" x14ac:dyDescent="0.25">
      <c r="A62" s="23"/>
      <c r="B62" s="23"/>
      <c r="C62" s="23"/>
      <c r="D62" s="23"/>
      <c r="E62" s="23"/>
      <c r="F62" s="23"/>
      <c r="G62" s="23"/>
    </row>
    <row r="63" spans="1:15" x14ac:dyDescent="0.25">
      <c r="A63" s="23"/>
      <c r="B63" s="23"/>
      <c r="C63" s="23"/>
      <c r="D63" s="23"/>
      <c r="E63" s="23"/>
      <c r="F63" s="23"/>
      <c r="G63" s="23"/>
    </row>
    <row r="64" spans="1:15" x14ac:dyDescent="0.25">
      <c r="A64" s="23"/>
      <c r="B64" s="23"/>
      <c r="C64" s="23"/>
      <c r="D64" s="23"/>
      <c r="E64" s="23"/>
      <c r="F64" s="23"/>
      <c r="G64" s="23"/>
    </row>
    <row r="65" spans="1:7" x14ac:dyDescent="0.25">
      <c r="A65" s="23"/>
      <c r="B65" s="23"/>
      <c r="C65" s="23"/>
      <c r="D65" s="23"/>
      <c r="E65" s="23"/>
      <c r="F65" s="23"/>
      <c r="G65" s="23"/>
    </row>
    <row r="66" spans="1:7" x14ac:dyDescent="0.25">
      <c r="A66" s="23"/>
      <c r="B66" s="23"/>
      <c r="C66" s="23"/>
      <c r="D66" s="23"/>
      <c r="E66" s="23"/>
      <c r="F66" s="23"/>
      <c r="G66" s="23"/>
    </row>
    <row r="67" spans="1:7" x14ac:dyDescent="0.25">
      <c r="A67" s="23"/>
      <c r="B67" s="23"/>
      <c r="C67" s="23"/>
      <c r="D67" s="23"/>
      <c r="E67" s="23"/>
      <c r="F67" s="23"/>
      <c r="G67" s="23"/>
    </row>
    <row r="68" spans="1:7" x14ac:dyDescent="0.25">
      <c r="A68" s="23"/>
      <c r="B68" s="23"/>
      <c r="C68" s="23"/>
      <c r="D68" s="23"/>
      <c r="E68" s="23"/>
      <c r="F68" s="23"/>
      <c r="G68" s="23"/>
    </row>
    <row r="69" spans="1:7" x14ac:dyDescent="0.25">
      <c r="A69" s="23"/>
      <c r="B69" s="23"/>
      <c r="C69" s="23"/>
      <c r="D69" s="23"/>
      <c r="E69" s="23"/>
      <c r="F69" s="23"/>
      <c r="G69" s="23"/>
    </row>
    <row r="70" spans="1:7" x14ac:dyDescent="0.25">
      <c r="A70" s="23"/>
      <c r="B70" s="23"/>
      <c r="C70" s="23"/>
      <c r="D70" s="23"/>
      <c r="E70" s="23"/>
      <c r="F70" s="23"/>
      <c r="G70" s="23"/>
    </row>
    <row r="71" spans="1:7" x14ac:dyDescent="0.25">
      <c r="A71" s="23"/>
      <c r="B71" s="23"/>
      <c r="C71" s="23"/>
      <c r="D71" s="23"/>
      <c r="E71" s="23"/>
      <c r="F71" s="23"/>
      <c r="G71" s="23"/>
    </row>
    <row r="72" spans="1:7" x14ac:dyDescent="0.25">
      <c r="A72" s="23"/>
      <c r="B72" s="23"/>
      <c r="C72" s="23"/>
      <c r="D72" s="23"/>
      <c r="E72" s="23"/>
      <c r="F72" s="23"/>
      <c r="G72" s="23"/>
    </row>
    <row r="73" spans="1:7" x14ac:dyDescent="0.25">
      <c r="A73" s="23"/>
      <c r="B73" s="23"/>
      <c r="C73" s="23"/>
      <c r="D73" s="23"/>
      <c r="E73" s="23"/>
      <c r="F73" s="23"/>
      <c r="G73" s="23"/>
    </row>
    <row r="74" spans="1:7" x14ac:dyDescent="0.25">
      <c r="A74" s="23"/>
      <c r="B74" s="23"/>
      <c r="C74" s="23"/>
      <c r="D74" s="23"/>
      <c r="E74" s="23"/>
      <c r="F74" s="23"/>
      <c r="G74" s="23"/>
    </row>
    <row r="75" spans="1:7" x14ac:dyDescent="0.25">
      <c r="A75" s="23"/>
      <c r="B75" s="23"/>
      <c r="C75" s="23"/>
      <c r="D75" s="23"/>
      <c r="E75" s="23"/>
      <c r="F75" s="23"/>
      <c r="G75" s="23"/>
    </row>
    <row r="76" spans="1:7" x14ac:dyDescent="0.25">
      <c r="A76" s="23"/>
      <c r="B76" s="23"/>
      <c r="C76" s="23"/>
      <c r="D76" s="23"/>
      <c r="E76" s="23"/>
      <c r="F76" s="23"/>
      <c r="G76" s="23"/>
    </row>
    <row r="77" spans="1:7" x14ac:dyDescent="0.25">
      <c r="A77" s="23"/>
      <c r="B77" s="23"/>
      <c r="C77" s="23"/>
      <c r="D77" s="23"/>
      <c r="E77" s="23"/>
      <c r="F77" s="23"/>
      <c r="G77" s="23"/>
    </row>
    <row r="78" spans="1:7" x14ac:dyDescent="0.25">
      <c r="A78" s="23"/>
      <c r="B78" s="23"/>
      <c r="C78" s="23"/>
      <c r="D78" s="23"/>
      <c r="E78" s="23"/>
      <c r="F78" s="23"/>
      <c r="G78" s="23"/>
    </row>
    <row r="79" spans="1:7" x14ac:dyDescent="0.25">
      <c r="A79" s="23"/>
      <c r="B79" s="23"/>
      <c r="C79" s="23"/>
      <c r="D79" s="23"/>
      <c r="E79" s="23"/>
      <c r="F79" s="23"/>
      <c r="G79" s="23"/>
    </row>
    <row r="80" spans="1:7" x14ac:dyDescent="0.25">
      <c r="A80" s="23"/>
      <c r="B80" s="23"/>
      <c r="C80" s="23"/>
    </row>
    <row r="81" spans="1:3" x14ac:dyDescent="0.25">
      <c r="A81" s="23"/>
      <c r="B81" s="23"/>
      <c r="C81" s="23"/>
    </row>
    <row r="82" spans="1:3" x14ac:dyDescent="0.25">
      <c r="A82" s="23"/>
      <c r="B82" s="23"/>
      <c r="C82" s="23"/>
    </row>
    <row r="83" spans="1:3" x14ac:dyDescent="0.25">
      <c r="A83" s="23"/>
      <c r="B83" s="23"/>
      <c r="C83" s="23"/>
    </row>
    <row r="84" spans="1:3" x14ac:dyDescent="0.25">
      <c r="A84" s="23"/>
      <c r="B84" s="23"/>
      <c r="C84" s="23"/>
    </row>
    <row r="85" spans="1:3" x14ac:dyDescent="0.25">
      <c r="A85" s="23"/>
      <c r="B85" s="23"/>
      <c r="C85" s="23"/>
    </row>
    <row r="86" spans="1:3" x14ac:dyDescent="0.25">
      <c r="A86" s="23"/>
      <c r="B86" s="23"/>
      <c r="C86" s="23"/>
    </row>
    <row r="87" spans="1:3" x14ac:dyDescent="0.25">
      <c r="A87" s="23"/>
      <c r="B87" s="23"/>
      <c r="C87" s="23"/>
    </row>
    <row r="88" spans="1:3" x14ac:dyDescent="0.25">
      <c r="A88" s="23"/>
      <c r="B88" s="23"/>
      <c r="C88" s="23"/>
    </row>
    <row r="89" spans="1:3" x14ac:dyDescent="0.25">
      <c r="A89" s="23"/>
      <c r="B89" s="23"/>
      <c r="C89" s="23"/>
    </row>
    <row r="90" spans="1:3" x14ac:dyDescent="0.25">
      <c r="A90" s="23"/>
      <c r="B90" s="23"/>
      <c r="C90" s="23"/>
    </row>
    <row r="91" spans="1:3" x14ac:dyDescent="0.25">
      <c r="A91" s="23"/>
      <c r="B91" s="23"/>
      <c r="C91" s="23"/>
    </row>
    <row r="92" spans="1:3" x14ac:dyDescent="0.25">
      <c r="A92" s="23"/>
      <c r="B92" s="23"/>
      <c r="C92" s="23"/>
    </row>
    <row r="93" spans="1:3" x14ac:dyDescent="0.25">
      <c r="A93" s="23"/>
      <c r="B93" s="23"/>
      <c r="C93" s="23"/>
    </row>
    <row r="94" spans="1:3" x14ac:dyDescent="0.25">
      <c r="A94" s="23"/>
      <c r="B94" s="23"/>
      <c r="C94" s="23"/>
    </row>
    <row r="95" spans="1:3" x14ac:dyDescent="0.25">
      <c r="A95" s="23"/>
      <c r="B95" s="23"/>
      <c r="C95" s="23"/>
    </row>
    <row r="96" spans="1:3" x14ac:dyDescent="0.25">
      <c r="A96" s="23"/>
      <c r="B96" s="23"/>
      <c r="C96" s="23"/>
    </row>
    <row r="97" spans="1:3" x14ac:dyDescent="0.25">
      <c r="A97" s="23"/>
      <c r="B97" s="23"/>
      <c r="C97" s="23"/>
    </row>
    <row r="98" spans="1:3" x14ac:dyDescent="0.25">
      <c r="A98" s="23"/>
      <c r="B98" s="23"/>
      <c r="C98" s="23"/>
    </row>
    <row r="99" spans="1:3" x14ac:dyDescent="0.25">
      <c r="A99" s="23"/>
      <c r="B99" s="23"/>
      <c r="C99" s="23"/>
    </row>
    <row r="100" spans="1:3" x14ac:dyDescent="0.25">
      <c r="A100" s="23"/>
      <c r="B100" s="23"/>
      <c r="C100" s="23"/>
    </row>
    <row r="101" spans="1:3" x14ac:dyDescent="0.25">
      <c r="A101" s="23"/>
      <c r="B101" s="23"/>
      <c r="C101" s="23"/>
    </row>
    <row r="102" spans="1:3" x14ac:dyDescent="0.25">
      <c r="A102" s="23"/>
      <c r="B102" s="23"/>
      <c r="C102" s="23"/>
    </row>
    <row r="103" spans="1:3" x14ac:dyDescent="0.25">
      <c r="A103" s="23"/>
      <c r="B103" s="23"/>
      <c r="C103" s="23"/>
    </row>
    <row r="104" spans="1:3" x14ac:dyDescent="0.25">
      <c r="A104" s="23"/>
      <c r="B104" s="23"/>
      <c r="C104" s="23"/>
    </row>
    <row r="105" spans="1:3" x14ac:dyDescent="0.25">
      <c r="A105" s="23"/>
      <c r="B105" s="23"/>
      <c r="C105" s="23"/>
    </row>
    <row r="106" spans="1:3" x14ac:dyDescent="0.25">
      <c r="A106" s="23"/>
      <c r="B106" s="23"/>
      <c r="C106" s="23"/>
    </row>
    <row r="107" spans="1:3" x14ac:dyDescent="0.25">
      <c r="A107" s="23"/>
      <c r="B107" s="23"/>
      <c r="C107" s="23"/>
    </row>
  </sheetData>
  <mergeCells count="3">
    <mergeCell ref="A1:F1"/>
    <mergeCell ref="A2:F2"/>
    <mergeCell ref="I1:N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LAYA</dc:creator>
  <cp:lastModifiedBy>LAYA</cp:lastModifiedBy>
  <dcterms:created xsi:type="dcterms:W3CDTF">2022-04-27T19:11:11Z</dcterms:created>
  <dcterms:modified xsi:type="dcterms:W3CDTF">2022-04-28T06:19:52Z</dcterms:modified>
</cp:coreProperties>
</file>