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a curacao\Desktop\Compu Excel 3do\"/>
    </mc:Choice>
  </mc:AlternateContent>
  <bookViews>
    <workbookView xWindow="0" yWindow="0" windowWidth="20490" windowHeight="7755" activeTab="3"/>
  </bookViews>
  <sheets>
    <sheet name="Partidas de Ajustes" sheetId="1" r:id="rId1"/>
    <sheet name="Hoja de Trabajo" sheetId="2" r:id="rId2"/>
    <sheet name="Estado de Resultados" sheetId="4" r:id="rId3"/>
    <sheet name="Balance General" sheetId="5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3" i="5" l="1"/>
  <c r="E42" i="5"/>
  <c r="D40" i="5"/>
  <c r="E37" i="5"/>
  <c r="E34" i="5"/>
  <c r="E26" i="5"/>
  <c r="E25" i="5"/>
  <c r="D25" i="5"/>
  <c r="D23" i="5"/>
  <c r="D21" i="5"/>
  <c r="D19" i="5"/>
  <c r="D17" i="5"/>
  <c r="E14" i="5"/>
  <c r="D10" i="5"/>
  <c r="E47" i="4"/>
  <c r="E48" i="4" s="1"/>
  <c r="E42" i="4"/>
  <c r="E41" i="4"/>
  <c r="D41" i="4"/>
  <c r="D28" i="4"/>
  <c r="E15" i="4"/>
  <c r="C11" i="4"/>
  <c r="D13" i="4" s="1"/>
  <c r="E6" i="4"/>
  <c r="E16" i="4" l="1"/>
  <c r="L68" i="2" l="1"/>
  <c r="K68" i="2"/>
  <c r="J68" i="2"/>
  <c r="I68" i="2"/>
  <c r="K37" i="2"/>
  <c r="K36" i="2"/>
  <c r="H68" i="2"/>
  <c r="G68" i="2"/>
  <c r="F68" i="2" l="1"/>
  <c r="D68" i="2"/>
  <c r="G19" i="2"/>
  <c r="G24" i="2"/>
  <c r="G36" i="2"/>
  <c r="G37" i="2"/>
  <c r="E68" i="2"/>
  <c r="C68" i="2"/>
  <c r="C31" i="1"/>
  <c r="D31" i="1"/>
  <c r="C35" i="1"/>
  <c r="D35" i="1"/>
  <c r="C42" i="1"/>
  <c r="D42" i="1"/>
  <c r="C46" i="1"/>
  <c r="D46" i="1"/>
  <c r="C50" i="1"/>
  <c r="D50" i="1"/>
  <c r="D25" i="1"/>
  <c r="C25" i="1"/>
  <c r="C16" i="1"/>
  <c r="D16" i="1"/>
</calcChain>
</file>

<file path=xl/sharedStrings.xml><?xml version="1.0" encoding="utf-8"?>
<sst xmlns="http://schemas.openxmlformats.org/spreadsheetml/2006/main" count="242" uniqueCount="181">
  <si>
    <t>Partidas de Ajustes</t>
  </si>
  <si>
    <t>P# xx</t>
  </si>
  <si>
    <t>-----------------------------31----------------------------</t>
  </si>
  <si>
    <t>Deprec. Mob y Equip ventas</t>
  </si>
  <si>
    <t>Deprec. Mob y Equip admón.</t>
  </si>
  <si>
    <t>Deprec. Inmuebles ventas</t>
  </si>
  <si>
    <t>Deprec. Inmuebles admón.</t>
  </si>
  <si>
    <t xml:space="preserve">     A: Depre. Ada. Mobiliario y equipo</t>
  </si>
  <si>
    <t xml:space="preserve">     A: Dep. ada. Inmuebles</t>
  </si>
  <si>
    <t>v/ Depreciacion de ley del ejercicio</t>
  </si>
  <si>
    <t>---------------------------31-----------------------------</t>
  </si>
  <si>
    <t xml:space="preserve">      A: Publicidad Pagada</t>
  </si>
  <si>
    <t>V/Publicidad no vencida en el Periodo.-</t>
  </si>
  <si>
    <t>Intereses gasto</t>
  </si>
  <si>
    <t xml:space="preserve">      A: Cuentas por pagar</t>
  </si>
  <si>
    <t>V/21% s/Q25,700 en 2 meses.-</t>
  </si>
  <si>
    <t>----------------------------31-------------------------------</t>
  </si>
  <si>
    <t>Indemnizacon Adomon</t>
  </si>
  <si>
    <t>V/8.33% V/Q.15,900</t>
  </si>
  <si>
    <t>Indemnizacon Ventas</t>
  </si>
  <si>
    <t>V/8.33% V/Q.19,080</t>
  </si>
  <si>
    <t xml:space="preserve">     A: Reserva para Indemnizacion</t>
  </si>
  <si>
    <t>V/Reserva de ley del ejercicio.-</t>
  </si>
  <si>
    <t>Impuesto S/ la renta</t>
  </si>
  <si>
    <t xml:space="preserve">     A: Impuesto S/la renta por pagar</t>
  </si>
  <si>
    <t>V/5% V/Q.14,000</t>
  </si>
  <si>
    <t>Material de empaque consumido</t>
  </si>
  <si>
    <t xml:space="preserve">     A: Material de empaque</t>
  </si>
  <si>
    <t>V/ consumo durante el ejercicio</t>
  </si>
  <si>
    <t>Deprec. Equipo de computación ventas</t>
  </si>
  <si>
    <t>Deprec. Equipo de computación admón.</t>
  </si>
  <si>
    <t xml:space="preserve">     A: Depre. Ada. Equipo de computación</t>
  </si>
  <si>
    <t xml:space="preserve">         V/20% S/Q13,320.-</t>
  </si>
  <si>
    <t xml:space="preserve">         V/33.33% S/Q10,000.-</t>
  </si>
  <si>
    <t xml:space="preserve">         V/Q216,450 * 70% y 5%</t>
  </si>
  <si>
    <t>Amort. Gastos de organización admón.</t>
  </si>
  <si>
    <t>Amort. Programas informáticos ventas</t>
  </si>
  <si>
    <t>Amort. programas informáticos admón.</t>
  </si>
  <si>
    <t xml:space="preserve">      A: Amort. Ada. Gastos de organización</t>
  </si>
  <si>
    <t xml:space="preserve">      A: Amort. Ada. Programas informáticos</t>
  </si>
  <si>
    <t xml:space="preserve">V/ Amortización de ley del ejercicio </t>
  </si>
  <si>
    <t xml:space="preserve">          v/ 20% S/Q8,214.-</t>
  </si>
  <si>
    <t xml:space="preserve">          v/20% S/Q6,650.-</t>
  </si>
  <si>
    <t>Impuesto y contribución</t>
  </si>
  <si>
    <t>V/9 por millar s/Q216,450 de IUSI en 1 trimestres</t>
  </si>
  <si>
    <t>Papeleria y utiles consumido</t>
  </si>
  <si>
    <t>Almacé, "Primavera, S. A."</t>
  </si>
  <si>
    <t>Hoja de trabajo del ejercicio comprendidio del</t>
  </si>
  <si>
    <t>01/01/2020 al 31/12/2020</t>
  </si>
  <si>
    <t>Balance de Saldos</t>
  </si>
  <si>
    <t>Ajustes</t>
  </si>
  <si>
    <t>Saldos Ajustados</t>
  </si>
  <si>
    <t>Resultados</t>
  </si>
  <si>
    <t xml:space="preserve">Balance General </t>
  </si>
  <si>
    <t xml:space="preserve">No. </t>
  </si>
  <si>
    <t>Cuenta</t>
  </si>
  <si>
    <t>Debe</t>
  </si>
  <si>
    <t>Haber</t>
  </si>
  <si>
    <t>Pérdida</t>
  </si>
  <si>
    <t>Ganancia</t>
  </si>
  <si>
    <t>Activo</t>
  </si>
  <si>
    <t>Pasivo</t>
  </si>
  <si>
    <t>Caja</t>
  </si>
  <si>
    <t>Mercaderías</t>
  </si>
  <si>
    <t>Hipotecas</t>
  </si>
  <si>
    <t>Proveedores</t>
  </si>
  <si>
    <t>Clientes</t>
  </si>
  <si>
    <t>Compras</t>
  </si>
  <si>
    <t>Mobiliario y equipo</t>
  </si>
  <si>
    <t>Gastos de cosntitución</t>
  </si>
  <si>
    <t>Gastos sobre compras</t>
  </si>
  <si>
    <t>Acreedores</t>
  </si>
  <si>
    <t>Documentos por cobrar</t>
  </si>
  <si>
    <t>Impuestos y contribuciones</t>
  </si>
  <si>
    <t>Sueldos de administración</t>
  </si>
  <si>
    <t>Ventas</t>
  </si>
  <si>
    <t>Publicidad pagada</t>
  </si>
  <si>
    <t>Iva por pagar</t>
  </si>
  <si>
    <t>Inmuebles</t>
  </si>
  <si>
    <t>Deprec. Mobiliario y equipo ventas</t>
  </si>
  <si>
    <t>Deprec. Mobiliario y equipo admón.</t>
  </si>
  <si>
    <t>Deprec. Inmuebles admón..</t>
  </si>
  <si>
    <t>Deprec. Ada. Mobiliario y equipo</t>
  </si>
  <si>
    <t>Deprec. Ada. Inmuebles</t>
  </si>
  <si>
    <t>Cuentas por pagar</t>
  </si>
  <si>
    <t>Cunetas incobrables</t>
  </si>
  <si>
    <t>Banco de Comercio</t>
  </si>
  <si>
    <t>Equipo de Computacion</t>
  </si>
  <si>
    <t>Papeleria y Utiles</t>
  </si>
  <si>
    <t>Sueldos de Ventas</t>
  </si>
  <si>
    <t>Reb y Dev S/ Venta</t>
  </si>
  <si>
    <t>Cuota IGSS Ventas</t>
  </si>
  <si>
    <t>Cuota IGSS Admon</t>
  </si>
  <si>
    <t>Creditos Recuperados</t>
  </si>
  <si>
    <t>Documentos Descontados</t>
  </si>
  <si>
    <t>Documento por pagar</t>
  </si>
  <si>
    <t>Gastos Gnrles Ventas</t>
  </si>
  <si>
    <t>Gastos Gnrles Admon</t>
  </si>
  <si>
    <t>Seguros pagados anticipados</t>
  </si>
  <si>
    <t>Material de Empaque</t>
  </si>
  <si>
    <t>Reb y Dev S/Compras</t>
  </si>
  <si>
    <t>Programas Informaticos</t>
  </si>
  <si>
    <t>Morales Cuenta Capital 50%</t>
  </si>
  <si>
    <t>Sosa Cuenta Capital 50%</t>
  </si>
  <si>
    <t>Depre. Ada. Equipo de computación</t>
  </si>
  <si>
    <t>Amort. Ada. Gastos de organización</t>
  </si>
  <si>
    <t>Amort. Ada. Programas informáticos</t>
  </si>
  <si>
    <t>Reserva para cuentas incobrables</t>
  </si>
  <si>
    <t>Intereses gastos</t>
  </si>
  <si>
    <t>Impuesto s/ la renta por pagar</t>
  </si>
  <si>
    <t xml:space="preserve">Material de empaque consumido </t>
  </si>
  <si>
    <t>Perdida y ganancia</t>
  </si>
  <si>
    <t xml:space="preserve">Reserva Legal </t>
  </si>
  <si>
    <t>Utilidades Retenidas</t>
  </si>
  <si>
    <t>Sumas</t>
  </si>
  <si>
    <t>Amort. Gastos de constitución Admon</t>
  </si>
  <si>
    <t>Balance General al 31 de diciembre de 2020</t>
  </si>
  <si>
    <t xml:space="preserve">     Activo</t>
  </si>
  <si>
    <t>Corriente</t>
  </si>
  <si>
    <t>-</t>
  </si>
  <si>
    <t>Documentos descontados</t>
  </si>
  <si>
    <t>Suma del activo</t>
  </si>
  <si>
    <t>No Corriente</t>
  </si>
  <si>
    <t>Reserva legal</t>
  </si>
  <si>
    <t>Suma del pasivo y capital</t>
  </si>
  <si>
    <t>Estado de resultados del periodo contable comprendido: del 01/01/2020 al 31/12/2020</t>
  </si>
  <si>
    <t xml:space="preserve">      Ingresos</t>
  </si>
  <si>
    <t>Ventas brutas</t>
  </si>
  <si>
    <t>Rebajas y dev. Sobre ventas</t>
  </si>
  <si>
    <t>Ventas netas</t>
  </si>
  <si>
    <t>Costos de ventas</t>
  </si>
  <si>
    <t>Mercaderías inventario No. 01</t>
  </si>
  <si>
    <t>+</t>
  </si>
  <si>
    <t>Reabajas y dev. Sobre compras</t>
  </si>
  <si>
    <t>Compras netas</t>
  </si>
  <si>
    <t>Mercaderías disponibles</t>
  </si>
  <si>
    <t>Mercaderías inventario No. 02</t>
  </si>
  <si>
    <t>Ganancia bruta en ventas</t>
  </si>
  <si>
    <t>Gastos de operación</t>
  </si>
  <si>
    <t>Gastos de ventas</t>
  </si>
  <si>
    <t>Sueldo de ventas</t>
  </si>
  <si>
    <t>Cuotas IGSS ventas</t>
  </si>
  <si>
    <t xml:space="preserve">Gastos de administración </t>
  </si>
  <si>
    <t>Cuotas IGSS administración</t>
  </si>
  <si>
    <t>Otros ingresos y gastos</t>
  </si>
  <si>
    <t>Ingresos</t>
  </si>
  <si>
    <t xml:space="preserve">Gastos </t>
  </si>
  <si>
    <t>Ganancia antes del ISR</t>
  </si>
  <si>
    <t>Almacén "El Punto"</t>
  </si>
  <si>
    <t>Compras brutas</t>
  </si>
  <si>
    <t>Impuesto S/la Renta</t>
  </si>
  <si>
    <t>Gastos Generales Ventas</t>
  </si>
  <si>
    <t>Deprec. Equipo de Computacion ventas</t>
  </si>
  <si>
    <t>Amor. Programas Infor. Ventas</t>
  </si>
  <si>
    <t>Material de Empaque Consumido</t>
  </si>
  <si>
    <t>Gastos Generales Admon</t>
  </si>
  <si>
    <t>Deprec. Equipo de Computacion admón.</t>
  </si>
  <si>
    <t>Amort. Programas Inf. Admon</t>
  </si>
  <si>
    <t>Seguros Pagados</t>
  </si>
  <si>
    <t>Cuentas Incobrables</t>
  </si>
  <si>
    <t>Papeleria y Utiles Consumido</t>
  </si>
  <si>
    <t>Ganancias Gst de Operación</t>
  </si>
  <si>
    <t>Almacen "El Punto"</t>
  </si>
  <si>
    <t>Reserva para cuenta incobrables</t>
  </si>
  <si>
    <t>Seguros Pagados Anticipado</t>
  </si>
  <si>
    <t>Mercaderias</t>
  </si>
  <si>
    <t>Papeleria y utiles</t>
  </si>
  <si>
    <t>Material de empaque</t>
  </si>
  <si>
    <t>Mobiliario y Equipo</t>
  </si>
  <si>
    <t>Deprec. Ada. Equipo de Computacion</t>
  </si>
  <si>
    <t>Amort. Ada. Programas Informaticos</t>
  </si>
  <si>
    <t>Gastos de Constitucion</t>
  </si>
  <si>
    <t>Amort. Ada. Gastos de Constitucion</t>
  </si>
  <si>
    <t xml:space="preserve">   Pasivo </t>
  </si>
  <si>
    <t>Iva Por Pagar</t>
  </si>
  <si>
    <t>Cuenta Por Pagar</t>
  </si>
  <si>
    <t>ISR Por Pagar</t>
  </si>
  <si>
    <t>Patrimonio Neto</t>
  </si>
  <si>
    <t>Morales, Cuenta Capital</t>
  </si>
  <si>
    <t>Sosa, Cuenta Capital</t>
  </si>
  <si>
    <t>Suma del Pasivo y Patrimonio Neto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</si>
</sst>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Q&quot;* #,##0.00_-;\-&quot;Q&quot;* #,##0.00_-;_-&quot;Q&quot;* &quot;-&quot;??_-;_-@_-"/>
    <numFmt numFmtId="164" formatCode="_-&quot;Q&quot;* #,##0.00_-;\-&quot;Q&quot;* #,##0.00_-;_-&quot;Q&quot;* &quot;-&quot;??_-;_-@"/>
  </numFmts>
  <fonts count="7">
    <font>
      <sz val="11"/>
      <color theme="1"/>
      <name val="Calibri"/>
      <family val="2"/>
      <scheme val="minor"/>
    </font>
    <font>
      <sz val="16"/>
      <color rgb="FF000000"/>
      <name val="Calibri"/>
    </font>
    <font>
      <sz val="11"/>
      <name val="Calibri"/>
    </font>
    <font>
      <sz val="12"/>
      <color rgb="FF000000"/>
      <name val="Calibri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</font>
    <font>
      <sz val="11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/>
      <right/>
      <top/>
      <bottom style="thin">
        <color rgb="FF00B0F0"/>
      </bottom>
      <diagonal/>
    </border>
    <border>
      <left/>
      <right/>
      <top/>
      <bottom style="double">
        <color rgb="FFC00000"/>
      </bottom>
      <diagonal/>
    </border>
    <border>
      <left style="double">
        <color rgb="FFC00000"/>
      </left>
      <right style="medium">
        <color rgb="FFC00000"/>
      </right>
      <top style="double">
        <color rgb="FFC00000"/>
      </top>
      <bottom style="thin">
        <color rgb="FF00B0F0"/>
      </bottom>
      <diagonal/>
    </border>
    <border>
      <left/>
      <right style="double">
        <color rgb="FFC00000"/>
      </right>
      <top style="double">
        <color rgb="FFC00000"/>
      </top>
      <bottom style="thin">
        <color rgb="FF00B0F0"/>
      </bottom>
      <diagonal/>
    </border>
    <border>
      <left style="double">
        <color rgb="FFC00000"/>
      </left>
      <right style="double">
        <color rgb="FFC00000"/>
      </right>
      <top style="double">
        <color rgb="FFC00000"/>
      </top>
      <bottom style="thin">
        <color rgb="FF00B0F0"/>
      </bottom>
      <diagonal/>
    </border>
    <border>
      <left style="double">
        <color rgb="FFC00000"/>
      </left>
      <right style="medium">
        <color rgb="FFC00000"/>
      </right>
      <top style="thin">
        <color rgb="FF00B0F0"/>
      </top>
      <bottom style="thin">
        <color rgb="FF00B0F0"/>
      </bottom>
      <diagonal/>
    </border>
    <border>
      <left/>
      <right style="double">
        <color rgb="FFC00000"/>
      </right>
      <top style="thin">
        <color rgb="FF00B0F0"/>
      </top>
      <bottom style="thin">
        <color rgb="FF00B0F0"/>
      </bottom>
      <diagonal/>
    </border>
    <border>
      <left style="double">
        <color rgb="FFC00000"/>
      </left>
      <right style="double">
        <color rgb="FFC00000"/>
      </right>
      <top style="thin">
        <color rgb="FF00B0F0"/>
      </top>
      <bottom style="thin">
        <color rgb="FF00B0F0"/>
      </bottom>
      <diagonal/>
    </border>
    <border>
      <left style="medium">
        <color rgb="FFC00000"/>
      </left>
      <right style="double">
        <color rgb="FFC00000"/>
      </right>
      <top style="thin">
        <color rgb="FF00B0F0"/>
      </top>
      <bottom style="thin">
        <color rgb="FF00B0F0"/>
      </bottom>
      <diagonal/>
    </border>
    <border>
      <left style="double">
        <color rgb="FFC00000"/>
      </left>
      <right style="double">
        <color rgb="FFC00000"/>
      </right>
      <top style="medium">
        <color rgb="FF000000"/>
      </top>
      <bottom style="double">
        <color rgb="FFFF0000"/>
      </bottom>
      <diagonal/>
    </border>
    <border>
      <left style="double">
        <color rgb="FFC00000"/>
      </left>
      <right style="double">
        <color rgb="FFC00000"/>
      </right>
      <top style="medium">
        <color rgb="FF000000"/>
      </top>
      <bottom/>
      <diagonal/>
    </border>
    <border>
      <left style="double">
        <color rgb="FFC00000"/>
      </left>
      <right style="double">
        <color rgb="FFC00000"/>
      </right>
      <top style="thin">
        <color rgb="FF00B0F0"/>
      </top>
      <bottom/>
      <diagonal/>
    </border>
    <border>
      <left style="double">
        <color rgb="FFC00000"/>
      </left>
      <right style="double">
        <color rgb="FFC00000"/>
      </right>
      <top style="double">
        <color rgb="FFFF0000"/>
      </top>
      <bottom style="thin">
        <color rgb="FF00B0F0"/>
      </bottom>
      <diagonal/>
    </border>
    <border>
      <left style="double">
        <color rgb="FFC00000"/>
      </left>
      <right style="double">
        <color rgb="FFC00000"/>
      </right>
      <top/>
      <bottom/>
      <diagonal/>
    </border>
    <border>
      <left style="double">
        <color rgb="FFC00000"/>
      </left>
      <right style="double">
        <color rgb="FFC00000"/>
      </right>
      <top/>
      <bottom style="thin">
        <color rgb="FF00B0F0"/>
      </bottom>
      <diagonal/>
    </border>
    <border>
      <left style="double">
        <color rgb="FFC00000"/>
      </left>
      <right style="medium">
        <color rgb="FFC00000"/>
      </right>
      <top style="thin">
        <color rgb="FF00B0F0"/>
      </top>
      <bottom style="double">
        <color rgb="FFC00000"/>
      </bottom>
      <diagonal/>
    </border>
    <border>
      <left/>
      <right style="double">
        <color rgb="FFC00000"/>
      </right>
      <top style="thin">
        <color rgb="FF00B0F0"/>
      </top>
      <bottom style="double">
        <color rgb="FFC00000"/>
      </bottom>
      <diagonal/>
    </border>
    <border>
      <left style="double">
        <color rgb="FFC00000"/>
      </left>
      <right style="double">
        <color rgb="FFC00000"/>
      </right>
      <top style="thin">
        <color rgb="FF00B0F0"/>
      </top>
      <bottom style="double">
        <color rgb="FFC00000"/>
      </bottom>
      <diagonal/>
    </border>
    <border>
      <left style="double">
        <color rgb="FFC00000"/>
      </left>
      <right style="double">
        <color rgb="FFC00000"/>
      </right>
      <top style="thin">
        <color rgb="FF00B0F0"/>
      </top>
      <bottom style="medium">
        <color rgb="FF000000"/>
      </bottom>
      <diagonal/>
    </border>
    <border>
      <left style="thin">
        <color rgb="FF00B0F0"/>
      </left>
      <right style="thin">
        <color rgb="FF00B0F0"/>
      </right>
      <top style="thin">
        <color rgb="FF00B0F0"/>
      </top>
      <bottom style="thin">
        <color rgb="FF00B0F0"/>
      </bottom>
      <diagonal/>
    </border>
    <border>
      <left/>
      <right/>
      <top style="double">
        <color rgb="FFC00000"/>
      </top>
      <bottom/>
      <diagonal/>
    </border>
    <border>
      <left style="double">
        <color rgb="FFC00000"/>
      </left>
      <right/>
      <top/>
      <bottom/>
      <diagonal/>
    </border>
    <border>
      <left style="double">
        <color rgb="FFC00000"/>
      </left>
      <right/>
      <top style="thin">
        <color rgb="FF00B0F0"/>
      </top>
      <bottom style="thin">
        <color rgb="FF00B0F0"/>
      </bottom>
      <diagonal/>
    </border>
    <border>
      <left style="double">
        <color rgb="FFC00000"/>
      </left>
      <right style="double">
        <color rgb="FFC00000"/>
      </right>
      <top style="double">
        <color rgb="FFFF0000"/>
      </top>
      <bottom style="double">
        <color rgb="FFC00000"/>
      </bottom>
      <diagonal/>
    </border>
    <border>
      <left style="medium">
        <color rgb="FFC00000"/>
      </left>
      <right/>
      <top style="thin">
        <color rgb="FF00B0F0"/>
      </top>
      <bottom style="thin">
        <color rgb="FF00B0F0"/>
      </bottom>
      <diagonal/>
    </border>
    <border>
      <left/>
      <right/>
      <top style="thin">
        <color rgb="FF00B0F0"/>
      </top>
      <bottom style="thin">
        <color rgb="FF00B0F0"/>
      </bottom>
      <diagonal/>
    </border>
    <border>
      <left style="double">
        <color rgb="FFC00000"/>
      </left>
      <right style="double">
        <color rgb="FFC00000"/>
      </right>
      <top style="medium">
        <color rgb="FF000000"/>
      </top>
      <bottom style="thin">
        <color rgb="FF00B0F0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0" fillId="0" borderId="3" xfId="0" applyFont="1" applyBorder="1"/>
    <xf numFmtId="49" fontId="0" fillId="0" borderId="4" xfId="0" applyNumberFormat="1" applyFont="1" applyBorder="1"/>
    <xf numFmtId="164" fontId="0" fillId="0" borderId="5" xfId="0" applyNumberFormat="1" applyFont="1" applyBorder="1"/>
    <xf numFmtId="0" fontId="0" fillId="0" borderId="6" xfId="0" applyFont="1" applyBorder="1"/>
    <xf numFmtId="49" fontId="0" fillId="0" borderId="7" xfId="0" applyNumberFormat="1" applyFont="1" applyBorder="1"/>
    <xf numFmtId="164" fontId="0" fillId="0" borderId="8" xfId="0" applyNumberFormat="1" applyFont="1" applyBorder="1"/>
    <xf numFmtId="49" fontId="0" fillId="0" borderId="9" xfId="0" applyNumberFormat="1" applyFont="1" applyBorder="1"/>
    <xf numFmtId="164" fontId="0" fillId="0" borderId="10" xfId="0" applyNumberFormat="1" applyFont="1" applyBorder="1"/>
    <xf numFmtId="164" fontId="0" fillId="0" borderId="11" xfId="0" applyNumberFormat="1" applyFont="1" applyBorder="1"/>
    <xf numFmtId="164" fontId="0" fillId="0" borderId="12" xfId="0" applyNumberFormat="1" applyFont="1" applyBorder="1"/>
    <xf numFmtId="164" fontId="0" fillId="0" borderId="13" xfId="0" applyNumberFormat="1" applyFont="1" applyBorder="1"/>
    <xf numFmtId="164" fontId="0" fillId="0" borderId="14" xfId="0" applyNumberFormat="1" applyFont="1" applyBorder="1"/>
    <xf numFmtId="164" fontId="0" fillId="0" borderId="15" xfId="0" applyNumberFormat="1" applyFont="1" applyBorder="1"/>
    <xf numFmtId="0" fontId="3" fillId="0" borderId="6" xfId="0" applyFont="1" applyBorder="1"/>
    <xf numFmtId="49" fontId="3" fillId="0" borderId="7" xfId="0" applyNumberFormat="1" applyFont="1" applyBorder="1"/>
    <xf numFmtId="49" fontId="3" fillId="0" borderId="9" xfId="0" applyNumberFormat="1" applyFont="1" applyBorder="1"/>
    <xf numFmtId="164" fontId="3" fillId="0" borderId="8" xfId="0" applyNumberFormat="1" applyFont="1" applyBorder="1"/>
    <xf numFmtId="0" fontId="3" fillId="0" borderId="16" xfId="0" applyFont="1" applyBorder="1"/>
    <xf numFmtId="49" fontId="3" fillId="0" borderId="17" xfId="0" applyNumberFormat="1" applyFont="1" applyBorder="1"/>
    <xf numFmtId="164" fontId="3" fillId="0" borderId="18" xfId="0" applyNumberFormat="1" applyFont="1" applyBorder="1"/>
    <xf numFmtId="164" fontId="0" fillId="0" borderId="19" xfId="0" applyNumberFormat="1" applyFont="1" applyBorder="1"/>
    <xf numFmtId="0" fontId="0" fillId="0" borderId="0" xfId="0" applyFont="1" applyAlignment="1">
      <alignment horizontal="center"/>
    </xf>
    <xf numFmtId="0" fontId="0" fillId="0" borderId="0" xfId="0" applyFont="1" applyAlignment="1"/>
    <xf numFmtId="0" fontId="0" fillId="0" borderId="5" xfId="0" applyFont="1" applyBorder="1" applyAlignment="1">
      <alignment horizontal="center" vertical="center"/>
    </xf>
    <xf numFmtId="164" fontId="0" fillId="0" borderId="5" xfId="0" applyNumberFormat="1" applyFont="1" applyBorder="1" applyAlignment="1">
      <alignment horizontal="center" vertical="center"/>
    </xf>
    <xf numFmtId="0" fontId="0" fillId="0" borderId="8" xfId="0" applyFont="1" applyBorder="1" applyAlignment="1">
      <alignment horizontal="center"/>
    </xf>
    <xf numFmtId="0" fontId="0" fillId="0" borderId="8" xfId="0" applyFont="1" applyBorder="1"/>
    <xf numFmtId="0" fontId="0" fillId="0" borderId="14" xfId="0" applyFont="1" applyFill="1" applyBorder="1"/>
    <xf numFmtId="0" fontId="0" fillId="0" borderId="0" xfId="0" applyBorder="1"/>
    <xf numFmtId="0" fontId="0" fillId="0" borderId="21" xfId="0" applyBorder="1"/>
    <xf numFmtId="0" fontId="0" fillId="0" borderId="14" xfId="0" applyBorder="1"/>
    <xf numFmtId="0" fontId="0" fillId="0" borderId="23" xfId="0" applyFont="1" applyBorder="1"/>
    <xf numFmtId="0" fontId="0" fillId="0" borderId="22" xfId="0" applyFont="1" applyFill="1" applyBorder="1"/>
    <xf numFmtId="0" fontId="0" fillId="0" borderId="15" xfId="0" applyBorder="1"/>
    <xf numFmtId="0" fontId="0" fillId="0" borderId="8" xfId="0" applyBorder="1"/>
    <xf numFmtId="0" fontId="0" fillId="0" borderId="8" xfId="0" applyFont="1" applyFill="1" applyBorder="1"/>
    <xf numFmtId="164" fontId="0" fillId="0" borderId="24" xfId="0" applyNumberFormat="1" applyFont="1" applyBorder="1"/>
    <xf numFmtId="44" fontId="0" fillId="0" borderId="14" xfId="0" applyNumberFormat="1" applyBorder="1"/>
    <xf numFmtId="44" fontId="0" fillId="0" borderId="8" xfId="0" applyNumberFormat="1" applyBorder="1"/>
    <xf numFmtId="44" fontId="0" fillId="0" borderId="8" xfId="0" applyNumberFormat="1" applyFont="1" applyBorder="1"/>
    <xf numFmtId="44" fontId="0" fillId="0" borderId="15" xfId="0" applyNumberFormat="1" applyBorder="1"/>
    <xf numFmtId="0" fontId="1" fillId="0" borderId="1" xfId="0" applyFont="1" applyBorder="1" applyAlignment="1">
      <alignment horizontal="center"/>
    </xf>
    <xf numFmtId="0" fontId="2" fillId="0" borderId="1" xfId="0" applyFont="1" applyBorder="1"/>
    <xf numFmtId="0" fontId="3" fillId="0" borderId="2" xfId="0" applyFont="1" applyBorder="1" applyAlignment="1">
      <alignment horizontal="center"/>
    </xf>
    <xf numFmtId="0" fontId="2" fillId="0" borderId="2" xfId="0" applyFont="1" applyBorder="1"/>
    <xf numFmtId="0" fontId="0" fillId="0" borderId="20" xfId="0" applyFont="1" applyBorder="1" applyAlignment="1">
      <alignment horizontal="center"/>
    </xf>
    <xf numFmtId="164" fontId="0" fillId="0" borderId="20" xfId="0" applyNumberFormat="1" applyFont="1" applyBorder="1" applyAlignment="1">
      <alignment horizontal="left"/>
    </xf>
    <xf numFmtId="0" fontId="0" fillId="0" borderId="20" xfId="0" applyFont="1" applyBorder="1" applyAlignment="1"/>
    <xf numFmtId="164" fontId="0" fillId="0" borderId="0" xfId="0" applyNumberFormat="1" applyFont="1" applyAlignment="1">
      <alignment horizontal="center"/>
    </xf>
    <xf numFmtId="0" fontId="0" fillId="0" borderId="0" xfId="0" applyFont="1" applyAlignment="1"/>
    <xf numFmtId="0" fontId="0" fillId="0" borderId="1" xfId="0" applyFont="1" applyBorder="1" applyAlignment="1">
      <alignment horizontal="center"/>
    </xf>
    <xf numFmtId="0" fontId="0" fillId="0" borderId="2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5" fillId="0" borderId="4" xfId="0" applyFont="1" applyBorder="1"/>
    <xf numFmtId="0" fontId="0" fillId="0" borderId="6" xfId="0" applyFont="1" applyBorder="1" applyAlignment="1">
      <alignment horizontal="center"/>
    </xf>
    <xf numFmtId="0" fontId="5" fillId="0" borderId="7" xfId="0" applyFont="1" applyBorder="1"/>
    <xf numFmtId="0" fontId="0" fillId="0" borderId="7" xfId="0" applyFont="1" applyBorder="1"/>
    <xf numFmtId="0" fontId="0" fillId="0" borderId="9" xfId="0" applyFont="1" applyBorder="1"/>
    <xf numFmtId="49" fontId="0" fillId="0" borderId="9" xfId="0" applyNumberFormat="1" applyFont="1" applyBorder="1" applyAlignment="1">
      <alignment horizontal="center"/>
    </xf>
    <xf numFmtId="0" fontId="0" fillId="0" borderId="16" xfId="0" applyFont="1" applyBorder="1" applyAlignment="1">
      <alignment horizontal="center"/>
    </xf>
    <xf numFmtId="0" fontId="0" fillId="0" borderId="17" xfId="0" applyFont="1" applyBorder="1"/>
    <xf numFmtId="164" fontId="0" fillId="0" borderId="18" xfId="0" applyNumberFormat="1" applyFont="1" applyBorder="1"/>
    <xf numFmtId="49" fontId="0" fillId="0" borderId="3" xfId="0" applyNumberFormat="1" applyFont="1" applyBorder="1" applyAlignment="1">
      <alignment horizontal="center"/>
    </xf>
    <xf numFmtId="49" fontId="0" fillId="0" borderId="6" xfId="0" applyNumberFormat="1" applyFont="1" applyBorder="1" applyAlignment="1">
      <alignment horizontal="center"/>
    </xf>
    <xf numFmtId="49" fontId="0" fillId="0" borderId="25" xfId="0" applyNumberFormat="1" applyFont="1" applyBorder="1" applyAlignment="1">
      <alignment horizontal="left"/>
    </xf>
    <xf numFmtId="49" fontId="0" fillId="0" borderId="26" xfId="0" applyNumberFormat="1" applyFont="1" applyBorder="1" applyAlignment="1">
      <alignment horizontal="left"/>
    </xf>
    <xf numFmtId="49" fontId="0" fillId="0" borderId="16" xfId="0" applyNumberFormat="1" applyFont="1" applyBorder="1" applyAlignment="1">
      <alignment horizontal="center"/>
    </xf>
    <xf numFmtId="0" fontId="6" fillId="0" borderId="7" xfId="0" applyFont="1" applyBorder="1"/>
    <xf numFmtId="164" fontId="0" fillId="0" borderId="27" xfId="0" applyNumberFormat="1" applyFont="1" applyBorder="1"/>
    <xf numFmtId="49" fontId="0" fillId="0" borderId="8" xfId="0" applyNumberFormat="1" applyFont="1" applyBorder="1" applyAlignment="1">
      <alignment horizontal="left"/>
    </xf>
    <xf numFmtId="164" fontId="0" fillId="0" borderId="23" xfId="0" applyNumberFormat="1" applyFont="1" applyBorder="1" applyAlignment="1"/>
    <xf numFmtId="0" fontId="2" fillId="0" borderId="7" xfId="0" applyFont="1" applyBorder="1" applyAlignment="1"/>
    <xf numFmtId="164" fontId="0" fillId="0" borderId="8" xfId="0" applyNumberFormat="1" applyFont="1" applyBorder="1" applyAlignment="1"/>
    <xf numFmtId="0" fontId="2" fillId="0" borderId="8" xfId="0" applyFont="1" applyBorder="1" applyAlignment="1"/>
    <xf numFmtId="0" fontId="4" fillId="0" borderId="7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8"/>
  <sheetViews>
    <sheetView topLeftCell="A3" workbookViewId="0">
      <selection activeCell="B23" sqref="B23"/>
    </sheetView>
  </sheetViews>
  <sheetFormatPr baseColWidth="10" defaultRowHeight="15"/>
  <cols>
    <col min="1" max="1" width="5.5703125" customWidth="1"/>
    <col min="2" max="2" width="46" customWidth="1"/>
    <col min="3" max="3" width="20" customWidth="1"/>
    <col min="4" max="4" width="19" customWidth="1"/>
  </cols>
  <sheetData>
    <row r="1" spans="1:4" ht="21">
      <c r="A1" s="42" t="s">
        <v>0</v>
      </c>
      <c r="B1" s="43"/>
      <c r="C1" s="43"/>
      <c r="D1" s="43"/>
    </row>
    <row r="2" spans="1:4" ht="16.5" thickBot="1">
      <c r="A2" s="44"/>
      <c r="B2" s="45"/>
      <c r="C2" s="45"/>
      <c r="D2" s="45"/>
    </row>
    <row r="3" spans="1:4" ht="15.75" thickTop="1">
      <c r="A3" s="1" t="s">
        <v>1</v>
      </c>
      <c r="B3" s="2" t="s">
        <v>2</v>
      </c>
      <c r="C3" s="3"/>
      <c r="D3" s="3"/>
    </row>
    <row r="4" spans="1:4">
      <c r="A4" s="4"/>
      <c r="B4" s="5" t="s">
        <v>3</v>
      </c>
      <c r="C4" s="6">
        <v>1598.4</v>
      </c>
      <c r="D4" s="6"/>
    </row>
    <row r="5" spans="1:4">
      <c r="A5" s="4"/>
      <c r="B5" s="5" t="s">
        <v>4</v>
      </c>
      <c r="C5" s="6">
        <v>1065.5999999999999</v>
      </c>
      <c r="D5" s="6"/>
    </row>
    <row r="6" spans="1:4">
      <c r="A6" s="4"/>
      <c r="B6" s="5" t="s">
        <v>29</v>
      </c>
      <c r="C6" s="6">
        <v>666.6</v>
      </c>
      <c r="D6" s="6"/>
    </row>
    <row r="7" spans="1:4">
      <c r="A7" s="4"/>
      <c r="B7" s="5" t="s">
        <v>30</v>
      </c>
      <c r="C7" s="6">
        <v>2666.4</v>
      </c>
      <c r="D7" s="6"/>
    </row>
    <row r="8" spans="1:4">
      <c r="A8" s="4"/>
      <c r="B8" s="7" t="s">
        <v>5</v>
      </c>
      <c r="C8" s="6">
        <v>4545.45</v>
      </c>
      <c r="D8" s="6"/>
    </row>
    <row r="9" spans="1:4">
      <c r="A9" s="4"/>
      <c r="B9" s="7" t="s">
        <v>6</v>
      </c>
      <c r="C9" s="6">
        <v>3030.3</v>
      </c>
      <c r="D9" s="6"/>
    </row>
    <row r="10" spans="1:4">
      <c r="A10" s="4"/>
      <c r="B10" s="7" t="s">
        <v>7</v>
      </c>
      <c r="C10" s="6"/>
      <c r="D10" s="6">
        <v>2664</v>
      </c>
    </row>
    <row r="11" spans="1:4">
      <c r="A11" s="4"/>
      <c r="B11" s="7" t="s">
        <v>32</v>
      </c>
      <c r="C11" s="6"/>
      <c r="D11" s="6"/>
    </row>
    <row r="12" spans="1:4">
      <c r="A12" s="4"/>
      <c r="B12" s="7" t="s">
        <v>31</v>
      </c>
      <c r="C12" s="6"/>
      <c r="D12" s="6">
        <v>3333</v>
      </c>
    </row>
    <row r="13" spans="1:4">
      <c r="A13" s="4"/>
      <c r="B13" s="7" t="s">
        <v>33</v>
      </c>
      <c r="C13" s="6"/>
      <c r="D13" s="6"/>
    </row>
    <row r="14" spans="1:4">
      <c r="A14" s="4"/>
      <c r="B14" s="7" t="s">
        <v>8</v>
      </c>
      <c r="C14" s="10"/>
      <c r="D14" s="10">
        <v>7575.75</v>
      </c>
    </row>
    <row r="15" spans="1:4" ht="15.75" thickBot="1">
      <c r="A15" s="4"/>
      <c r="B15" s="7" t="s">
        <v>34</v>
      </c>
      <c r="C15" s="21"/>
      <c r="D15" s="21"/>
    </row>
    <row r="16" spans="1:4" ht="15.75" thickBot="1">
      <c r="A16" s="4"/>
      <c r="B16" s="7" t="s">
        <v>9</v>
      </c>
      <c r="C16" s="8">
        <f>SUM(C4:C15)</f>
        <v>13572.75</v>
      </c>
      <c r="D16" s="8">
        <f>SUM(D10:D15)</f>
        <v>13572.75</v>
      </c>
    </row>
    <row r="17" spans="1:4" ht="15.75" thickTop="1">
      <c r="A17" s="4" t="s">
        <v>1</v>
      </c>
      <c r="B17" s="7" t="s">
        <v>10</v>
      </c>
      <c r="C17" s="13"/>
      <c r="D17" s="13"/>
    </row>
    <row r="18" spans="1:4">
      <c r="A18" s="4"/>
      <c r="B18" s="7" t="s">
        <v>35</v>
      </c>
      <c r="C18" s="6">
        <v>1642.8</v>
      </c>
      <c r="D18" s="6"/>
    </row>
    <row r="19" spans="1:4">
      <c r="A19" s="4"/>
      <c r="B19" s="7" t="s">
        <v>36</v>
      </c>
      <c r="C19" s="6">
        <v>266</v>
      </c>
      <c r="D19" s="6"/>
    </row>
    <row r="20" spans="1:4">
      <c r="A20" s="4"/>
      <c r="B20" s="7" t="s">
        <v>37</v>
      </c>
      <c r="C20" s="6">
        <v>1064</v>
      </c>
      <c r="D20" s="6"/>
    </row>
    <row r="21" spans="1:4">
      <c r="A21" s="4"/>
      <c r="B21" s="7" t="s">
        <v>38</v>
      </c>
      <c r="C21" s="6"/>
      <c r="D21" s="6">
        <v>1642.8</v>
      </c>
    </row>
    <row r="22" spans="1:4">
      <c r="A22" s="4"/>
      <c r="B22" s="7" t="s">
        <v>41</v>
      </c>
      <c r="C22" s="6"/>
      <c r="D22" s="6"/>
    </row>
    <row r="23" spans="1:4">
      <c r="A23" s="4"/>
      <c r="B23" s="7" t="s">
        <v>39</v>
      </c>
      <c r="C23" s="6"/>
      <c r="D23" s="6">
        <v>1330</v>
      </c>
    </row>
    <row r="24" spans="1:4" ht="15.75" thickBot="1">
      <c r="A24" s="4"/>
      <c r="B24" s="7" t="s">
        <v>42</v>
      </c>
      <c r="C24" s="10"/>
      <c r="D24" s="10"/>
    </row>
    <row r="25" spans="1:4" ht="15.75" thickBot="1">
      <c r="A25" s="4"/>
      <c r="B25" s="7" t="s">
        <v>40</v>
      </c>
      <c r="C25" s="8">
        <f>SUM(C18:C24)</f>
        <v>2972.8</v>
      </c>
      <c r="D25" s="8">
        <f>SUM(D21:D24)</f>
        <v>2972.8</v>
      </c>
    </row>
    <row r="26" spans="1:4" ht="15.75" thickTop="1">
      <c r="A26" s="4"/>
      <c r="B26" s="7" t="s">
        <v>11</v>
      </c>
      <c r="C26" s="12"/>
      <c r="D26" s="10"/>
    </row>
    <row r="27" spans="1:4">
      <c r="A27" s="4"/>
      <c r="B27" s="7" t="s">
        <v>12</v>
      </c>
      <c r="C27" s="6"/>
      <c r="D27" s="6"/>
    </row>
    <row r="28" spans="1:4">
      <c r="A28" s="4" t="s">
        <v>1</v>
      </c>
      <c r="B28" s="7" t="s">
        <v>10</v>
      </c>
      <c r="C28" s="13"/>
      <c r="D28" s="13"/>
    </row>
    <row r="29" spans="1:4">
      <c r="A29" s="4"/>
      <c r="B29" s="7" t="s">
        <v>43</v>
      </c>
      <c r="C29" s="6">
        <v>487.01</v>
      </c>
      <c r="D29" s="6"/>
    </row>
    <row r="30" spans="1:4" ht="15.75" thickBot="1">
      <c r="A30" s="4"/>
      <c r="B30" s="7" t="s">
        <v>14</v>
      </c>
      <c r="C30" s="10"/>
      <c r="D30" s="6">
        <v>487.01</v>
      </c>
    </row>
    <row r="31" spans="1:4" ht="15.75" thickBot="1">
      <c r="A31" s="4"/>
      <c r="B31" s="7" t="s">
        <v>44</v>
      </c>
      <c r="C31" s="8">
        <f>SUM(C29:C30)</f>
        <v>487.01</v>
      </c>
      <c r="D31" s="8">
        <f>SUM(D30)</f>
        <v>487.01</v>
      </c>
    </row>
    <row r="32" spans="1:4" ht="15.75" thickTop="1">
      <c r="A32" s="4" t="s">
        <v>1</v>
      </c>
      <c r="B32" s="7" t="s">
        <v>10</v>
      </c>
      <c r="C32" s="10"/>
      <c r="D32" s="11"/>
    </row>
    <row r="33" spans="1:4">
      <c r="A33" s="4"/>
      <c r="B33" s="7" t="s">
        <v>13</v>
      </c>
      <c r="C33" s="6">
        <v>899</v>
      </c>
      <c r="D33" s="12"/>
    </row>
    <row r="34" spans="1:4" ht="15.75" thickBot="1">
      <c r="A34" s="4"/>
      <c r="B34" s="7" t="s">
        <v>14</v>
      </c>
      <c r="C34" s="6"/>
      <c r="D34" s="6">
        <v>899</v>
      </c>
    </row>
    <row r="35" spans="1:4" ht="15.75" thickBot="1">
      <c r="A35" s="4"/>
      <c r="B35" s="7" t="s">
        <v>15</v>
      </c>
      <c r="C35" s="8">
        <f>SUM(C33:C34)</f>
        <v>899</v>
      </c>
      <c r="D35" s="8">
        <f>SUM(D34)</f>
        <v>899</v>
      </c>
    </row>
    <row r="36" spans="1:4" ht="15.75" thickTop="1">
      <c r="A36" s="4" t="s">
        <v>1</v>
      </c>
      <c r="B36" s="5" t="s">
        <v>16</v>
      </c>
      <c r="C36" s="11"/>
      <c r="D36" s="11"/>
    </row>
    <row r="37" spans="1:4">
      <c r="A37" s="4"/>
      <c r="B37" s="5" t="s">
        <v>17</v>
      </c>
      <c r="C37" s="6">
        <v>1324.47</v>
      </c>
      <c r="D37" s="12"/>
    </row>
    <row r="38" spans="1:4">
      <c r="A38" s="4"/>
      <c r="B38" s="5" t="s">
        <v>18</v>
      </c>
      <c r="C38" s="13"/>
      <c r="D38" s="6"/>
    </row>
    <row r="39" spans="1:4">
      <c r="A39" s="4"/>
      <c r="B39" s="5" t="s">
        <v>19</v>
      </c>
      <c r="C39" s="6">
        <v>1589.36</v>
      </c>
      <c r="D39" s="6"/>
    </row>
    <row r="40" spans="1:4">
      <c r="A40" s="4"/>
      <c r="B40" s="7" t="s">
        <v>20</v>
      </c>
      <c r="C40" s="10"/>
      <c r="D40" s="10"/>
    </row>
    <row r="41" spans="1:4" ht="15.75" thickBot="1">
      <c r="A41" s="4"/>
      <c r="B41" s="5" t="s">
        <v>21</v>
      </c>
      <c r="C41" s="6"/>
      <c r="D41" s="6">
        <v>2913.83</v>
      </c>
    </row>
    <row r="42" spans="1:4" ht="15.75" thickBot="1">
      <c r="A42" s="4"/>
      <c r="B42" s="5" t="s">
        <v>22</v>
      </c>
      <c r="C42" s="8">
        <f>SUM(C37:C41)</f>
        <v>2913.83</v>
      </c>
      <c r="D42" s="8">
        <f>SUM(D41)</f>
        <v>2913.83</v>
      </c>
    </row>
    <row r="43" spans="1:4" ht="15.75" thickTop="1">
      <c r="A43" s="4" t="s">
        <v>1</v>
      </c>
      <c r="B43" s="5" t="s">
        <v>16</v>
      </c>
      <c r="C43" s="6"/>
      <c r="D43" s="6"/>
    </row>
    <row r="44" spans="1:4">
      <c r="A44" s="4"/>
      <c r="B44" s="5" t="s">
        <v>23</v>
      </c>
      <c r="C44" s="10">
        <v>700</v>
      </c>
      <c r="D44" s="10"/>
    </row>
    <row r="45" spans="1:4" ht="15.75" thickBot="1">
      <c r="A45" s="4"/>
      <c r="B45" s="5" t="s">
        <v>24</v>
      </c>
      <c r="C45" s="6"/>
      <c r="D45" s="10">
        <v>700</v>
      </c>
    </row>
    <row r="46" spans="1:4" ht="16.5" thickBot="1">
      <c r="A46" s="14"/>
      <c r="B46" s="15" t="s">
        <v>25</v>
      </c>
      <c r="C46" s="8">
        <f>SUM(C44:C45)</f>
        <v>700</v>
      </c>
      <c r="D46" s="8">
        <f>SUM(D45)</f>
        <v>700</v>
      </c>
    </row>
    <row r="47" spans="1:4" ht="15.75" thickTop="1">
      <c r="A47" s="4" t="s">
        <v>1</v>
      </c>
      <c r="B47" s="5" t="s">
        <v>16</v>
      </c>
      <c r="C47" s="13"/>
      <c r="D47" s="13"/>
    </row>
    <row r="48" spans="1:4">
      <c r="A48" s="4"/>
      <c r="B48" s="5" t="s">
        <v>26</v>
      </c>
      <c r="C48" s="6">
        <v>2080</v>
      </c>
      <c r="D48" s="6"/>
    </row>
    <row r="49" spans="1:4" ht="15.75" thickBot="1">
      <c r="A49" s="4"/>
      <c r="B49" s="5" t="s">
        <v>27</v>
      </c>
      <c r="C49" s="10"/>
      <c r="D49" s="6">
        <v>2080</v>
      </c>
    </row>
    <row r="50" spans="1:4" ht="15.75" thickBot="1">
      <c r="A50" s="4"/>
      <c r="B50" s="7" t="s">
        <v>28</v>
      </c>
      <c r="C50" s="8">
        <f>SUM(C48:C49)</f>
        <v>2080</v>
      </c>
      <c r="D50" s="8">
        <f>SUM(D49)</f>
        <v>2080</v>
      </c>
    </row>
    <row r="51" spans="1:4" ht="16.5" thickTop="1">
      <c r="A51" s="14"/>
      <c r="B51" s="16"/>
      <c r="C51" s="17"/>
      <c r="D51" s="17"/>
    </row>
    <row r="52" spans="1:4" ht="15.75">
      <c r="A52" s="14"/>
      <c r="B52" s="15"/>
      <c r="C52" s="17"/>
      <c r="D52" s="17"/>
    </row>
    <row r="53" spans="1:4" ht="15.75">
      <c r="A53" s="14"/>
      <c r="B53" s="15"/>
      <c r="C53" s="17"/>
      <c r="D53" s="17"/>
    </row>
    <row r="54" spans="1:4" ht="15.75">
      <c r="A54" s="14"/>
      <c r="B54" s="15"/>
      <c r="C54" s="17"/>
      <c r="D54" s="17"/>
    </row>
    <row r="55" spans="1:4" ht="15.75">
      <c r="A55" s="14"/>
      <c r="B55" s="15"/>
      <c r="C55" s="17"/>
      <c r="D55" s="17"/>
    </row>
    <row r="56" spans="1:4" ht="15.75">
      <c r="A56" s="14"/>
      <c r="B56" s="15"/>
      <c r="C56" s="17"/>
      <c r="D56" s="17"/>
    </row>
    <row r="57" spans="1:4" ht="16.5" thickBot="1">
      <c r="A57" s="18"/>
      <c r="B57" s="19"/>
      <c r="C57" s="20"/>
      <c r="D57" s="20"/>
    </row>
    <row r="58" spans="1:4" ht="15.75" thickTop="1"/>
  </sheetData>
  <mergeCells count="2">
    <mergeCell ref="A1:D1"/>
    <mergeCell ref="A2:D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2"/>
  <sheetViews>
    <sheetView topLeftCell="C36" zoomScale="106" zoomScaleNormal="106" workbookViewId="0">
      <selection activeCell="L36" sqref="L36"/>
    </sheetView>
  </sheetViews>
  <sheetFormatPr baseColWidth="10" defaultRowHeight="15"/>
  <cols>
    <col min="1" max="1" width="6" customWidth="1"/>
    <col min="2" max="2" width="47" customWidth="1"/>
    <col min="3" max="3" width="14.7109375" customWidth="1"/>
    <col min="4" max="4" width="16.140625" customWidth="1"/>
    <col min="5" max="5" width="15" customWidth="1"/>
    <col min="6" max="6" width="14.85546875" customWidth="1"/>
    <col min="7" max="7" width="17.5703125" customWidth="1"/>
    <col min="8" max="8" width="14.5703125" customWidth="1"/>
    <col min="9" max="9" width="16.42578125" customWidth="1"/>
    <col min="10" max="10" width="16" customWidth="1"/>
    <col min="11" max="11" width="15.28515625" customWidth="1"/>
    <col min="12" max="12" width="15.140625" customWidth="1"/>
  </cols>
  <sheetData>
    <row r="1" spans="1:12">
      <c r="A1" s="46"/>
      <c r="B1" s="46"/>
      <c r="C1" s="46"/>
      <c r="D1" s="46"/>
      <c r="E1" s="46"/>
      <c r="F1" s="46"/>
      <c r="G1" s="46"/>
      <c r="H1" s="47" t="s">
        <v>46</v>
      </c>
      <c r="I1" s="48"/>
      <c r="J1" s="48"/>
      <c r="K1" s="48"/>
      <c r="L1" s="48"/>
    </row>
    <row r="2" spans="1:12">
      <c r="A2" s="46"/>
      <c r="B2" s="46"/>
      <c r="C2" s="46"/>
      <c r="D2" s="46"/>
      <c r="E2" s="46"/>
      <c r="F2" s="46"/>
      <c r="G2" s="46"/>
      <c r="H2" s="47" t="s">
        <v>47</v>
      </c>
      <c r="I2" s="48"/>
      <c r="J2" s="48"/>
      <c r="K2" s="48"/>
      <c r="L2" s="48"/>
    </row>
    <row r="3" spans="1:12">
      <c r="A3" s="46"/>
      <c r="B3" s="46"/>
      <c r="C3" s="46"/>
      <c r="D3" s="46"/>
      <c r="E3" s="46"/>
      <c r="F3" s="46"/>
      <c r="G3" s="46"/>
      <c r="H3" s="47" t="s">
        <v>48</v>
      </c>
      <c r="I3" s="48"/>
      <c r="J3" s="48"/>
      <c r="K3" s="48"/>
      <c r="L3" s="48"/>
    </row>
    <row r="4" spans="1:12">
      <c r="A4" s="46"/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</row>
    <row r="5" spans="1:12" ht="15.75" thickBot="1">
      <c r="A5" s="22"/>
      <c r="B5" s="23"/>
      <c r="C5" s="49" t="s">
        <v>49</v>
      </c>
      <c r="D5" s="50"/>
      <c r="E5" s="49" t="s">
        <v>50</v>
      </c>
      <c r="F5" s="50"/>
      <c r="G5" s="49" t="s">
        <v>51</v>
      </c>
      <c r="H5" s="50"/>
      <c r="I5" s="49" t="s">
        <v>52</v>
      </c>
      <c r="J5" s="50"/>
      <c r="K5" s="49" t="s">
        <v>53</v>
      </c>
      <c r="L5" s="50"/>
    </row>
    <row r="6" spans="1:12" ht="15.75" thickTop="1">
      <c r="A6" s="24" t="s">
        <v>54</v>
      </c>
      <c r="B6" s="24" t="s">
        <v>55</v>
      </c>
      <c r="C6" s="25" t="s">
        <v>56</v>
      </c>
      <c r="D6" s="25" t="s">
        <v>57</v>
      </c>
      <c r="E6" s="25" t="s">
        <v>56</v>
      </c>
      <c r="F6" s="25" t="s">
        <v>57</v>
      </c>
      <c r="G6" s="25" t="s">
        <v>56</v>
      </c>
      <c r="H6" s="25" t="s">
        <v>57</v>
      </c>
      <c r="I6" s="25" t="s">
        <v>58</v>
      </c>
      <c r="J6" s="25" t="s">
        <v>59</v>
      </c>
      <c r="K6" s="25" t="s">
        <v>60</v>
      </c>
      <c r="L6" s="25" t="s">
        <v>61</v>
      </c>
    </row>
    <row r="7" spans="1:12">
      <c r="A7" s="26">
        <v>1</v>
      </c>
      <c r="B7" s="27" t="s">
        <v>62</v>
      </c>
      <c r="C7" s="6">
        <v>8880</v>
      </c>
      <c r="D7" s="6"/>
      <c r="E7" s="6"/>
      <c r="F7" s="6"/>
      <c r="G7" s="6">
        <v>8880</v>
      </c>
      <c r="H7" s="6"/>
      <c r="I7" s="6"/>
      <c r="J7" s="6"/>
      <c r="K7" s="6">
        <v>8880</v>
      </c>
      <c r="L7" s="6"/>
    </row>
    <row r="8" spans="1:12">
      <c r="A8" s="26">
        <v>2</v>
      </c>
      <c r="B8" s="27" t="s">
        <v>86</v>
      </c>
      <c r="C8" s="6">
        <v>16650</v>
      </c>
      <c r="D8" s="6"/>
      <c r="E8" s="6"/>
      <c r="F8" s="6"/>
      <c r="G8" s="6">
        <v>16650</v>
      </c>
      <c r="H8" s="6"/>
      <c r="I8" s="6"/>
      <c r="J8" s="6"/>
      <c r="K8" s="6">
        <v>16650</v>
      </c>
      <c r="L8" s="6"/>
    </row>
    <row r="9" spans="1:12">
      <c r="A9" s="26">
        <v>3</v>
      </c>
      <c r="B9" s="27" t="s">
        <v>63</v>
      </c>
      <c r="C9" s="6">
        <v>66600</v>
      </c>
      <c r="D9" s="6"/>
      <c r="E9" s="6"/>
      <c r="F9" s="6"/>
      <c r="G9" s="6">
        <v>66600</v>
      </c>
      <c r="H9" s="6"/>
      <c r="I9" s="6">
        <v>66600</v>
      </c>
      <c r="J9" s="6">
        <v>59000</v>
      </c>
      <c r="K9" s="6">
        <v>59000</v>
      </c>
      <c r="L9" s="6"/>
    </row>
    <row r="10" spans="1:12">
      <c r="A10" s="26">
        <v>4</v>
      </c>
      <c r="B10" s="27" t="s">
        <v>68</v>
      </c>
      <c r="C10" s="6">
        <v>13320</v>
      </c>
      <c r="D10" s="6"/>
      <c r="E10" s="6"/>
      <c r="F10" s="6"/>
      <c r="G10" s="6">
        <v>13320</v>
      </c>
      <c r="H10" s="6"/>
      <c r="I10" s="6"/>
      <c r="J10" s="6"/>
      <c r="K10" s="6">
        <v>13320</v>
      </c>
      <c r="L10" s="6"/>
    </row>
    <row r="11" spans="1:12">
      <c r="A11" s="26">
        <v>5</v>
      </c>
      <c r="B11" s="27" t="s">
        <v>87</v>
      </c>
      <c r="C11" s="6">
        <v>10000</v>
      </c>
      <c r="D11" s="6"/>
      <c r="E11" s="6"/>
      <c r="F11" s="6"/>
      <c r="G11" s="6">
        <v>10000</v>
      </c>
      <c r="H11" s="6"/>
      <c r="I11" s="6"/>
      <c r="J11" s="6"/>
      <c r="K11" s="6">
        <v>10000</v>
      </c>
      <c r="L11" s="6"/>
    </row>
    <row r="12" spans="1:12">
      <c r="A12" s="26">
        <v>6</v>
      </c>
      <c r="B12" s="27" t="s">
        <v>69</v>
      </c>
      <c r="C12" s="6">
        <v>8214</v>
      </c>
      <c r="D12" s="6"/>
      <c r="E12" s="6"/>
      <c r="F12" s="6"/>
      <c r="G12" s="6">
        <v>8214</v>
      </c>
      <c r="H12" s="6"/>
      <c r="I12" s="6"/>
      <c r="J12" s="6"/>
      <c r="K12" s="6">
        <v>8214</v>
      </c>
      <c r="L12" s="6"/>
    </row>
    <row r="13" spans="1:12">
      <c r="A13" s="26">
        <v>7</v>
      </c>
      <c r="B13" s="27" t="s">
        <v>67</v>
      </c>
      <c r="C13" s="6">
        <v>49950</v>
      </c>
      <c r="D13" s="6"/>
      <c r="E13" s="6"/>
      <c r="F13" s="6"/>
      <c r="G13" s="6">
        <v>49950</v>
      </c>
      <c r="H13" s="6"/>
      <c r="I13" s="6">
        <v>49950</v>
      </c>
      <c r="J13" s="6"/>
      <c r="K13" s="6"/>
      <c r="L13" s="6"/>
    </row>
    <row r="14" spans="1:12">
      <c r="A14" s="26">
        <v>8</v>
      </c>
      <c r="B14" s="27" t="s">
        <v>65</v>
      </c>
      <c r="C14" s="6"/>
      <c r="D14" s="6">
        <v>13320</v>
      </c>
      <c r="E14" s="6"/>
      <c r="F14" s="6"/>
      <c r="G14" s="6"/>
      <c r="H14" s="6">
        <v>13320</v>
      </c>
      <c r="I14" s="6"/>
      <c r="J14" s="6"/>
      <c r="K14" s="6"/>
      <c r="L14" s="6">
        <v>13320</v>
      </c>
    </row>
    <row r="15" spans="1:12">
      <c r="A15" s="26">
        <v>9</v>
      </c>
      <c r="B15" s="27" t="s">
        <v>70</v>
      </c>
      <c r="C15" s="6">
        <v>2420</v>
      </c>
      <c r="D15" s="6"/>
      <c r="E15" s="6"/>
      <c r="F15" s="6"/>
      <c r="G15" s="6">
        <v>2420</v>
      </c>
      <c r="H15" s="6"/>
      <c r="I15" s="6">
        <v>2420</v>
      </c>
      <c r="J15" s="6"/>
      <c r="K15" s="6"/>
      <c r="L15" s="6"/>
    </row>
    <row r="16" spans="1:12">
      <c r="A16" s="26">
        <v>10</v>
      </c>
      <c r="B16" s="27" t="s">
        <v>72</v>
      </c>
      <c r="C16" s="6">
        <v>6660</v>
      </c>
      <c r="D16" s="6"/>
      <c r="E16" s="6"/>
      <c r="F16" s="6"/>
      <c r="G16" s="6">
        <v>6660</v>
      </c>
      <c r="H16" s="6"/>
      <c r="I16" s="6"/>
      <c r="J16" s="6"/>
      <c r="K16" s="6">
        <v>6660</v>
      </c>
      <c r="L16" s="6"/>
    </row>
    <row r="17" spans="1:12">
      <c r="A17" s="26">
        <v>11</v>
      </c>
      <c r="B17" s="27" t="s">
        <v>88</v>
      </c>
      <c r="C17" s="6">
        <v>2220</v>
      </c>
      <c r="D17" s="6"/>
      <c r="E17" s="6"/>
      <c r="F17" s="6">
        <v>1820</v>
      </c>
      <c r="G17" s="6">
        <v>400</v>
      </c>
      <c r="H17" s="6"/>
      <c r="I17" s="6"/>
      <c r="J17" s="6"/>
      <c r="K17" s="6">
        <v>400</v>
      </c>
      <c r="L17" s="6"/>
    </row>
    <row r="18" spans="1:12">
      <c r="A18" s="26">
        <v>12</v>
      </c>
      <c r="B18" s="27" t="s">
        <v>78</v>
      </c>
      <c r="C18" s="6">
        <v>216450</v>
      </c>
      <c r="D18" s="6"/>
      <c r="E18" s="6"/>
      <c r="F18" s="6"/>
      <c r="G18" s="6">
        <v>216450</v>
      </c>
      <c r="H18" s="6"/>
      <c r="I18" s="6"/>
      <c r="J18" s="6"/>
      <c r="K18" s="6">
        <v>216450</v>
      </c>
      <c r="L18" s="6"/>
    </row>
    <row r="19" spans="1:12">
      <c r="A19" s="26">
        <v>13</v>
      </c>
      <c r="B19" s="27" t="s">
        <v>73</v>
      </c>
      <c r="C19" s="6">
        <v>1396</v>
      </c>
      <c r="D19" s="6"/>
      <c r="E19" s="6">
        <v>487.01</v>
      </c>
      <c r="F19" s="6"/>
      <c r="G19" s="6">
        <f>E19+C19</f>
        <v>1883.01</v>
      </c>
      <c r="H19" s="6"/>
      <c r="I19" s="6">
        <v>1883.01</v>
      </c>
      <c r="J19" s="6"/>
      <c r="K19" s="6"/>
      <c r="L19" s="6"/>
    </row>
    <row r="20" spans="1:12">
      <c r="A20" s="26">
        <v>14</v>
      </c>
      <c r="B20" s="27" t="s">
        <v>89</v>
      </c>
      <c r="C20" s="6">
        <v>44400</v>
      </c>
      <c r="D20" s="6"/>
      <c r="E20" s="6"/>
      <c r="F20" s="6"/>
      <c r="G20" s="6">
        <v>44400</v>
      </c>
      <c r="H20" s="6"/>
      <c r="I20" s="6">
        <v>44400</v>
      </c>
      <c r="J20" s="6"/>
      <c r="K20" s="6"/>
      <c r="L20" s="6"/>
    </row>
    <row r="21" spans="1:12">
      <c r="A21" s="26">
        <v>15</v>
      </c>
      <c r="B21" s="27" t="s">
        <v>74</v>
      </c>
      <c r="C21" s="6">
        <v>28860</v>
      </c>
      <c r="D21" s="6"/>
      <c r="E21" s="6"/>
      <c r="F21" s="6"/>
      <c r="G21" s="6">
        <v>28860</v>
      </c>
      <c r="H21" s="6"/>
      <c r="I21" s="6">
        <v>28860</v>
      </c>
      <c r="J21" s="6"/>
      <c r="K21" s="6"/>
      <c r="L21" s="6"/>
    </row>
    <row r="22" spans="1:12">
      <c r="A22" s="26">
        <v>16</v>
      </c>
      <c r="B22" s="27" t="s">
        <v>66</v>
      </c>
      <c r="C22" s="6">
        <v>8325</v>
      </c>
      <c r="D22" s="6"/>
      <c r="E22" s="6"/>
      <c r="F22" s="6"/>
      <c r="G22" s="6">
        <v>8325</v>
      </c>
      <c r="H22" s="6"/>
      <c r="I22" s="6"/>
      <c r="J22" s="6"/>
      <c r="K22" s="6">
        <v>8325</v>
      </c>
      <c r="L22" s="6"/>
    </row>
    <row r="23" spans="1:12">
      <c r="A23" s="26">
        <v>17</v>
      </c>
      <c r="B23" s="27" t="s">
        <v>76</v>
      </c>
      <c r="C23" s="6">
        <v>2109</v>
      </c>
      <c r="D23" s="6"/>
      <c r="E23" s="6"/>
      <c r="F23" s="6"/>
      <c r="G23" s="6">
        <v>2109</v>
      </c>
      <c r="H23" s="6"/>
      <c r="I23" s="6">
        <v>2109</v>
      </c>
      <c r="J23" s="6"/>
      <c r="K23" s="6"/>
      <c r="L23" s="6"/>
    </row>
    <row r="24" spans="1:12">
      <c r="A24" s="26">
        <v>18</v>
      </c>
      <c r="B24" s="27" t="s">
        <v>23</v>
      </c>
      <c r="C24" s="6">
        <v>10249.700000000001</v>
      </c>
      <c r="D24" s="6"/>
      <c r="E24" s="6">
        <v>1150</v>
      </c>
      <c r="F24" s="6"/>
      <c r="G24" s="6">
        <f>E24+C24</f>
        <v>11399.7</v>
      </c>
      <c r="H24" s="6"/>
      <c r="I24" s="6">
        <v>11399.7</v>
      </c>
      <c r="J24" s="6"/>
      <c r="K24" s="6"/>
      <c r="L24" s="6"/>
    </row>
    <row r="25" spans="1:12">
      <c r="A25" s="26">
        <v>19</v>
      </c>
      <c r="B25" s="27" t="s">
        <v>71</v>
      </c>
      <c r="C25" s="6"/>
      <c r="D25" s="6">
        <v>5550</v>
      </c>
      <c r="E25" s="6"/>
      <c r="F25" s="6"/>
      <c r="G25" s="6"/>
      <c r="H25" s="6">
        <v>5550</v>
      </c>
      <c r="I25" s="6"/>
      <c r="J25" s="6"/>
      <c r="K25" s="6"/>
      <c r="L25" s="6">
        <v>5550</v>
      </c>
    </row>
    <row r="26" spans="1:12">
      <c r="A26" s="26">
        <v>20</v>
      </c>
      <c r="B26" s="27" t="s">
        <v>75</v>
      </c>
      <c r="C26" s="6"/>
      <c r="D26" s="6">
        <v>223554</v>
      </c>
      <c r="E26" s="6"/>
      <c r="F26" s="6"/>
      <c r="G26" s="6"/>
      <c r="H26" s="6">
        <v>223554</v>
      </c>
      <c r="I26" s="6"/>
      <c r="J26" s="6">
        <v>223554</v>
      </c>
      <c r="K26" s="6"/>
      <c r="L26" s="6"/>
    </row>
    <row r="27" spans="1:12">
      <c r="A27" s="26">
        <v>21</v>
      </c>
      <c r="B27" s="27" t="s">
        <v>90</v>
      </c>
      <c r="C27" s="6">
        <v>3330</v>
      </c>
      <c r="D27" s="6"/>
      <c r="E27" s="6"/>
      <c r="F27" s="6"/>
      <c r="G27" s="6">
        <v>3330</v>
      </c>
      <c r="H27" s="6"/>
      <c r="I27" s="6">
        <v>3330</v>
      </c>
      <c r="J27" s="6"/>
      <c r="K27" s="6"/>
      <c r="L27" s="6"/>
    </row>
    <row r="28" spans="1:12">
      <c r="A28" s="26">
        <v>22</v>
      </c>
      <c r="B28" s="27" t="s">
        <v>91</v>
      </c>
      <c r="C28" s="6">
        <v>3885</v>
      </c>
      <c r="D28" s="6"/>
      <c r="E28" s="6"/>
      <c r="F28" s="6"/>
      <c r="G28" s="6">
        <v>3885</v>
      </c>
      <c r="H28" s="6"/>
      <c r="I28" s="6">
        <v>3885</v>
      </c>
      <c r="J28" s="6"/>
      <c r="K28" s="6"/>
      <c r="L28" s="6"/>
    </row>
    <row r="29" spans="1:12">
      <c r="A29" s="26">
        <v>23</v>
      </c>
      <c r="B29" s="27" t="s">
        <v>92</v>
      </c>
      <c r="C29" s="6">
        <v>2886</v>
      </c>
      <c r="D29" s="6"/>
      <c r="E29" s="6"/>
      <c r="F29" s="6"/>
      <c r="G29" s="6">
        <v>2886</v>
      </c>
      <c r="H29" s="6"/>
      <c r="I29" s="6">
        <v>2886</v>
      </c>
      <c r="J29" s="6"/>
      <c r="K29" s="6"/>
      <c r="L29" s="6"/>
    </row>
    <row r="30" spans="1:12">
      <c r="A30" s="26">
        <v>24</v>
      </c>
      <c r="B30" s="27" t="s">
        <v>77</v>
      </c>
      <c r="C30" s="6"/>
      <c r="D30" s="6">
        <v>2220</v>
      </c>
      <c r="E30" s="6"/>
      <c r="F30" s="6"/>
      <c r="G30" s="6"/>
      <c r="H30" s="6">
        <v>2220</v>
      </c>
      <c r="I30" s="6"/>
      <c r="J30" s="6"/>
      <c r="K30" s="6"/>
      <c r="L30" s="6">
        <v>2220</v>
      </c>
    </row>
    <row r="31" spans="1:12">
      <c r="A31" s="26">
        <v>25</v>
      </c>
      <c r="B31" s="27" t="s">
        <v>93</v>
      </c>
      <c r="C31" s="6"/>
      <c r="D31" s="6">
        <v>7770</v>
      </c>
      <c r="E31" s="6"/>
      <c r="F31" s="6"/>
      <c r="G31" s="6"/>
      <c r="H31" s="6">
        <v>7770</v>
      </c>
      <c r="I31" s="6"/>
      <c r="J31" s="6">
        <v>7770</v>
      </c>
      <c r="K31" s="6"/>
      <c r="L31" s="6"/>
    </row>
    <row r="32" spans="1:12">
      <c r="A32" s="26">
        <v>26</v>
      </c>
      <c r="B32" s="27" t="s">
        <v>94</v>
      </c>
      <c r="C32" s="6"/>
      <c r="D32" s="6">
        <v>1776</v>
      </c>
      <c r="E32" s="6"/>
      <c r="F32" s="6"/>
      <c r="G32" s="6"/>
      <c r="H32" s="6">
        <v>1776</v>
      </c>
      <c r="I32" s="6"/>
      <c r="J32" s="6"/>
      <c r="K32" s="6"/>
      <c r="L32" s="6">
        <v>1776</v>
      </c>
    </row>
    <row r="33" spans="1:12">
      <c r="A33" s="26">
        <v>27</v>
      </c>
      <c r="B33" s="27" t="s">
        <v>95</v>
      </c>
      <c r="C33" s="6"/>
      <c r="D33" s="6">
        <v>4440</v>
      </c>
      <c r="E33" s="6"/>
      <c r="F33" s="6"/>
      <c r="G33" s="6"/>
      <c r="H33" s="6">
        <v>4440</v>
      </c>
      <c r="I33" s="6"/>
      <c r="J33" s="6"/>
      <c r="K33" s="6"/>
      <c r="L33" s="6">
        <v>4440</v>
      </c>
    </row>
    <row r="34" spans="1:12">
      <c r="A34" s="26">
        <v>28</v>
      </c>
      <c r="B34" s="27" t="s">
        <v>96</v>
      </c>
      <c r="C34" s="6">
        <v>1554</v>
      </c>
      <c r="D34" s="6"/>
      <c r="E34" s="6"/>
      <c r="F34" s="6"/>
      <c r="G34" s="6">
        <v>1554</v>
      </c>
      <c r="H34" s="6"/>
      <c r="I34" s="6">
        <v>1554</v>
      </c>
      <c r="J34" s="6"/>
      <c r="K34" s="6"/>
      <c r="L34" s="6"/>
    </row>
    <row r="35" spans="1:12">
      <c r="A35" s="26">
        <v>29</v>
      </c>
      <c r="B35" s="27" t="s">
        <v>97</v>
      </c>
      <c r="C35" s="6">
        <v>1887</v>
      </c>
      <c r="D35" s="6"/>
      <c r="E35" s="6"/>
      <c r="F35" s="6"/>
      <c r="G35" s="6">
        <v>1887</v>
      </c>
      <c r="H35" s="6"/>
      <c r="I35" s="6">
        <v>1887</v>
      </c>
      <c r="J35" s="6"/>
      <c r="K35" s="6"/>
      <c r="L35" s="6"/>
    </row>
    <row r="36" spans="1:12">
      <c r="A36" s="26">
        <v>30</v>
      </c>
      <c r="B36" s="27" t="s">
        <v>98</v>
      </c>
      <c r="C36" s="6">
        <v>5550</v>
      </c>
      <c r="D36" s="6"/>
      <c r="E36" s="6"/>
      <c r="F36" s="6">
        <v>4440</v>
      </c>
      <c r="G36" s="6">
        <f>C36-F36</f>
        <v>1110</v>
      </c>
      <c r="H36" s="6"/>
      <c r="I36" s="6"/>
      <c r="J36" s="6"/>
      <c r="K36" s="6">
        <f>G36-J36</f>
        <v>1110</v>
      </c>
      <c r="L36" s="6">
        <v>5243</v>
      </c>
    </row>
    <row r="37" spans="1:12">
      <c r="A37" s="26">
        <v>31</v>
      </c>
      <c r="B37" s="27" t="s">
        <v>99</v>
      </c>
      <c r="C37" s="6">
        <v>4440</v>
      </c>
      <c r="D37" s="6"/>
      <c r="E37" s="6"/>
      <c r="F37" s="6">
        <v>3340</v>
      </c>
      <c r="G37" s="6">
        <f>C37-F37</f>
        <v>1100</v>
      </c>
      <c r="H37" s="6"/>
      <c r="I37" s="6"/>
      <c r="J37" s="6"/>
      <c r="K37" s="6">
        <f>G37-J37</f>
        <v>1100</v>
      </c>
      <c r="L37" s="6"/>
    </row>
    <row r="38" spans="1:12">
      <c r="A38" s="26">
        <v>32</v>
      </c>
      <c r="B38" s="27" t="s">
        <v>100</v>
      </c>
      <c r="C38" s="6"/>
      <c r="D38" s="6">
        <v>1499</v>
      </c>
      <c r="E38" s="6"/>
      <c r="F38" s="6"/>
      <c r="G38" s="6"/>
      <c r="H38" s="6">
        <v>1499</v>
      </c>
      <c r="I38" s="6"/>
      <c r="J38" s="6">
        <v>1499</v>
      </c>
      <c r="K38" s="6"/>
      <c r="L38" s="6"/>
    </row>
    <row r="39" spans="1:12">
      <c r="A39" s="26">
        <v>33</v>
      </c>
      <c r="B39" s="27" t="s">
        <v>64</v>
      </c>
      <c r="C39" s="6"/>
      <c r="D39" s="6">
        <v>8880</v>
      </c>
      <c r="E39" s="6"/>
      <c r="F39" s="6"/>
      <c r="G39" s="6"/>
      <c r="H39" s="6">
        <v>8880</v>
      </c>
      <c r="I39" s="6"/>
      <c r="J39" s="6"/>
      <c r="K39" s="6"/>
      <c r="L39" s="6">
        <v>8880</v>
      </c>
    </row>
    <row r="40" spans="1:12">
      <c r="A40" s="26">
        <v>34</v>
      </c>
      <c r="B40" s="27" t="s">
        <v>101</v>
      </c>
      <c r="C40" s="6">
        <v>6650</v>
      </c>
      <c r="D40" s="6"/>
      <c r="E40" s="6"/>
      <c r="F40" s="6"/>
      <c r="G40" s="6">
        <v>6650</v>
      </c>
      <c r="H40" s="6"/>
      <c r="I40" s="6"/>
      <c r="J40" s="6"/>
      <c r="K40" s="6">
        <v>6650</v>
      </c>
      <c r="L40" s="6"/>
    </row>
    <row r="41" spans="1:12">
      <c r="A41" s="26">
        <v>35</v>
      </c>
      <c r="B41" s="27" t="s">
        <v>102</v>
      </c>
      <c r="C41" s="6"/>
      <c r="D41" s="6">
        <v>128938.35</v>
      </c>
      <c r="E41" s="6"/>
      <c r="F41" s="6"/>
      <c r="G41" s="6"/>
      <c r="H41" s="6">
        <v>128938.35</v>
      </c>
      <c r="I41" s="6"/>
      <c r="J41" s="6"/>
      <c r="K41" s="6"/>
      <c r="L41" s="6">
        <v>128938.35</v>
      </c>
    </row>
    <row r="42" spans="1:12">
      <c r="A42" s="26">
        <v>36</v>
      </c>
      <c r="B42" s="27" t="s">
        <v>103</v>
      </c>
      <c r="C42" s="6"/>
      <c r="D42" s="6">
        <v>128938.35</v>
      </c>
      <c r="E42" s="6"/>
      <c r="F42" s="6"/>
      <c r="G42" s="6"/>
      <c r="H42" s="6">
        <v>128938.35</v>
      </c>
      <c r="I42" s="6"/>
      <c r="J42" s="6"/>
      <c r="K42" s="6"/>
      <c r="L42" s="6">
        <v>128938.35</v>
      </c>
    </row>
    <row r="43" spans="1:12">
      <c r="A43" s="26">
        <v>37</v>
      </c>
      <c r="B43" s="27" t="s">
        <v>79</v>
      </c>
      <c r="C43" s="6"/>
      <c r="D43" s="6"/>
      <c r="E43" s="6">
        <v>1598.4</v>
      </c>
      <c r="F43" s="6"/>
      <c r="G43" s="6">
        <v>1598.4</v>
      </c>
      <c r="H43" s="6"/>
      <c r="I43" s="6">
        <v>1598.4</v>
      </c>
      <c r="J43" s="6"/>
      <c r="K43" s="6"/>
      <c r="L43" s="6"/>
    </row>
    <row r="44" spans="1:12">
      <c r="A44" s="26">
        <v>38</v>
      </c>
      <c r="B44" s="27" t="s">
        <v>80</v>
      </c>
      <c r="C44" s="6"/>
      <c r="D44" s="6"/>
      <c r="E44" s="6">
        <v>1065.5999999999999</v>
      </c>
      <c r="F44" s="6"/>
      <c r="G44" s="6">
        <v>1065.5999999999999</v>
      </c>
      <c r="H44" s="6"/>
      <c r="I44" s="6">
        <v>1065.5999999999999</v>
      </c>
      <c r="J44" s="6"/>
      <c r="K44" s="6"/>
      <c r="L44" s="6"/>
    </row>
    <row r="45" spans="1:12">
      <c r="A45" s="26">
        <v>39</v>
      </c>
      <c r="B45" s="5" t="s">
        <v>29</v>
      </c>
      <c r="C45" s="6"/>
      <c r="D45" s="6"/>
      <c r="E45" s="6">
        <v>666.6</v>
      </c>
      <c r="F45" s="6"/>
      <c r="G45" s="6">
        <v>666.6</v>
      </c>
      <c r="H45" s="6"/>
      <c r="I45" s="6">
        <v>666.6</v>
      </c>
      <c r="J45" s="6"/>
      <c r="K45" s="6"/>
      <c r="L45" s="6"/>
    </row>
    <row r="46" spans="1:12">
      <c r="A46" s="26">
        <v>40</v>
      </c>
      <c r="B46" s="5" t="s">
        <v>30</v>
      </c>
      <c r="C46" s="6"/>
      <c r="D46" s="6"/>
      <c r="E46" s="6">
        <v>2666.4</v>
      </c>
      <c r="F46" s="6"/>
      <c r="G46" s="6">
        <v>2666.4</v>
      </c>
      <c r="H46" s="6"/>
      <c r="I46" s="6">
        <v>2666.4</v>
      </c>
      <c r="J46" s="6"/>
      <c r="K46" s="6"/>
      <c r="L46" s="6"/>
    </row>
    <row r="47" spans="1:12">
      <c r="A47" s="26">
        <v>41</v>
      </c>
      <c r="B47" s="27" t="s">
        <v>5</v>
      </c>
      <c r="C47" s="6"/>
      <c r="D47" s="6"/>
      <c r="E47" s="6">
        <v>4545.45</v>
      </c>
      <c r="F47" s="6"/>
      <c r="G47" s="6">
        <v>4545.45</v>
      </c>
      <c r="H47" s="6"/>
      <c r="I47" s="6">
        <v>4545.45</v>
      </c>
      <c r="J47" s="6"/>
      <c r="K47" s="6"/>
      <c r="L47" s="6"/>
    </row>
    <row r="48" spans="1:12">
      <c r="A48" s="26">
        <v>42</v>
      </c>
      <c r="B48" s="27" t="s">
        <v>81</v>
      </c>
      <c r="C48" s="6"/>
      <c r="D48" s="6"/>
      <c r="E48" s="6">
        <v>3030.3</v>
      </c>
      <c r="F48" s="6"/>
      <c r="G48" s="6">
        <v>3030.3</v>
      </c>
      <c r="H48" s="6"/>
      <c r="I48" s="6">
        <v>3030.3</v>
      </c>
      <c r="J48" s="6"/>
      <c r="K48" s="6"/>
      <c r="L48" s="6"/>
    </row>
    <row r="49" spans="1:12">
      <c r="A49" s="26">
        <v>43</v>
      </c>
      <c r="B49" s="27" t="s">
        <v>82</v>
      </c>
      <c r="C49" s="6"/>
      <c r="D49" s="6"/>
      <c r="E49" s="6"/>
      <c r="F49" s="6">
        <v>2664</v>
      </c>
      <c r="G49" s="6"/>
      <c r="H49" s="6">
        <v>2664</v>
      </c>
      <c r="I49" s="6"/>
      <c r="J49" s="6"/>
      <c r="K49" s="6"/>
      <c r="L49" s="6">
        <v>2664</v>
      </c>
    </row>
    <row r="50" spans="1:12">
      <c r="A50" s="26">
        <v>44</v>
      </c>
      <c r="B50" s="7" t="s">
        <v>104</v>
      </c>
      <c r="C50" s="6"/>
      <c r="D50" s="6"/>
      <c r="E50" s="6"/>
      <c r="F50" s="6">
        <v>3333</v>
      </c>
      <c r="G50" s="6"/>
      <c r="H50" s="6">
        <v>3333</v>
      </c>
      <c r="I50" s="6"/>
      <c r="J50" s="6"/>
      <c r="K50" s="6"/>
      <c r="L50" s="6">
        <v>3333</v>
      </c>
    </row>
    <row r="51" spans="1:12">
      <c r="A51" s="26">
        <v>45</v>
      </c>
      <c r="B51" s="27" t="s">
        <v>83</v>
      </c>
      <c r="C51" s="6"/>
      <c r="D51" s="6"/>
      <c r="E51" s="6"/>
      <c r="F51" s="6">
        <v>7575.75</v>
      </c>
      <c r="G51" s="6"/>
      <c r="H51" s="6">
        <v>7575.75</v>
      </c>
      <c r="I51" s="6"/>
      <c r="J51" s="6"/>
      <c r="K51" s="6"/>
      <c r="L51" s="6">
        <v>7575.75</v>
      </c>
    </row>
    <row r="52" spans="1:12">
      <c r="A52" s="26">
        <v>46</v>
      </c>
      <c r="B52" s="27" t="s">
        <v>115</v>
      </c>
      <c r="C52" s="6"/>
      <c r="D52" s="6"/>
      <c r="E52" s="6">
        <v>1642.8</v>
      </c>
      <c r="F52" s="6"/>
      <c r="G52" s="6">
        <v>1642.8</v>
      </c>
      <c r="H52" s="6"/>
      <c r="I52" s="6">
        <v>1642.8</v>
      </c>
      <c r="J52" s="6"/>
      <c r="K52" s="6"/>
      <c r="L52" s="6"/>
    </row>
    <row r="53" spans="1:12">
      <c r="A53" s="26">
        <v>47</v>
      </c>
      <c r="B53" s="7" t="s">
        <v>36</v>
      </c>
      <c r="C53" s="6"/>
      <c r="D53" s="6"/>
      <c r="E53" s="6">
        <v>266</v>
      </c>
      <c r="F53" s="6"/>
      <c r="G53" s="6">
        <v>266</v>
      </c>
      <c r="H53" s="6"/>
      <c r="I53" s="6">
        <v>266</v>
      </c>
      <c r="J53" s="6"/>
      <c r="K53" s="6"/>
      <c r="L53" s="6"/>
    </row>
    <row r="54" spans="1:12">
      <c r="A54" s="26">
        <v>48</v>
      </c>
      <c r="B54" s="7" t="s">
        <v>37</v>
      </c>
      <c r="C54" s="6"/>
      <c r="D54" s="6"/>
      <c r="E54" s="6">
        <v>1064</v>
      </c>
      <c r="F54" s="6"/>
      <c r="G54" s="6">
        <v>1064</v>
      </c>
      <c r="H54" s="6"/>
      <c r="I54" s="6">
        <v>1064</v>
      </c>
      <c r="J54" s="6"/>
      <c r="K54" s="6"/>
      <c r="L54" s="6"/>
    </row>
    <row r="55" spans="1:12">
      <c r="A55" s="26">
        <v>49</v>
      </c>
      <c r="B55" s="7" t="s">
        <v>105</v>
      </c>
      <c r="C55" s="6"/>
      <c r="D55" s="6"/>
      <c r="E55" s="6"/>
      <c r="F55" s="6">
        <v>1642.8</v>
      </c>
      <c r="G55" s="6"/>
      <c r="H55" s="6">
        <v>1642.8</v>
      </c>
      <c r="I55" s="6"/>
      <c r="J55" s="6"/>
      <c r="K55" s="6"/>
      <c r="L55" s="6">
        <v>1642.8</v>
      </c>
    </row>
    <row r="56" spans="1:12">
      <c r="A56" s="26">
        <v>50</v>
      </c>
      <c r="B56" s="7" t="s">
        <v>106</v>
      </c>
      <c r="C56" s="6"/>
      <c r="D56" s="6"/>
      <c r="E56" s="6"/>
      <c r="F56" s="6">
        <v>1330</v>
      </c>
      <c r="G56" s="6"/>
      <c r="H56" s="6">
        <v>1330</v>
      </c>
      <c r="I56" s="6"/>
      <c r="J56" s="6"/>
      <c r="K56" s="6"/>
      <c r="L56" s="6">
        <v>1330</v>
      </c>
    </row>
    <row r="57" spans="1:12">
      <c r="A57" s="26">
        <v>51</v>
      </c>
      <c r="B57" s="27" t="s">
        <v>84</v>
      </c>
      <c r="C57" s="6"/>
      <c r="D57" s="6"/>
      <c r="E57" s="6"/>
      <c r="F57" s="6">
        <v>797.81</v>
      </c>
      <c r="G57" s="6"/>
      <c r="H57" s="6">
        <v>797.81</v>
      </c>
      <c r="I57" s="6"/>
      <c r="J57" s="6"/>
      <c r="K57" s="6"/>
      <c r="L57" s="6">
        <v>797.81</v>
      </c>
    </row>
    <row r="58" spans="1:12">
      <c r="A58" s="26">
        <v>52</v>
      </c>
      <c r="B58" s="27" t="s">
        <v>98</v>
      </c>
      <c r="C58" s="6"/>
      <c r="D58" s="6"/>
      <c r="E58" s="6">
        <v>4440</v>
      </c>
      <c r="F58" s="6"/>
      <c r="G58" s="6">
        <v>4440</v>
      </c>
      <c r="H58" s="6"/>
      <c r="I58" s="6">
        <v>4440</v>
      </c>
      <c r="J58" s="6"/>
      <c r="K58" s="6"/>
      <c r="L58" s="6"/>
    </row>
    <row r="59" spans="1:12">
      <c r="A59" s="26">
        <v>53</v>
      </c>
      <c r="B59" s="27" t="s">
        <v>85</v>
      </c>
      <c r="C59" s="6"/>
      <c r="D59" s="6"/>
      <c r="E59" s="6">
        <v>449.55</v>
      </c>
      <c r="F59" s="6"/>
      <c r="G59" s="6">
        <v>449.55</v>
      </c>
      <c r="H59" s="6"/>
      <c r="I59" s="6">
        <v>449.55</v>
      </c>
      <c r="J59" s="6"/>
      <c r="K59" s="6"/>
      <c r="L59" s="6"/>
    </row>
    <row r="60" spans="1:12">
      <c r="A60" s="26">
        <v>54</v>
      </c>
      <c r="B60" s="27" t="s">
        <v>107</v>
      </c>
      <c r="C60" s="6"/>
      <c r="D60" s="6"/>
      <c r="E60" s="10"/>
      <c r="F60" s="10">
        <v>449.55</v>
      </c>
      <c r="G60" s="10"/>
      <c r="H60" s="10">
        <v>449.55</v>
      </c>
      <c r="I60" s="6"/>
      <c r="J60" s="6"/>
      <c r="K60" s="6"/>
      <c r="L60" s="10">
        <v>449.55</v>
      </c>
    </row>
    <row r="61" spans="1:12">
      <c r="A61" s="26">
        <v>55</v>
      </c>
      <c r="B61" s="32" t="s">
        <v>108</v>
      </c>
      <c r="C61" s="10"/>
      <c r="D61" s="10"/>
      <c r="E61" s="6">
        <v>310.8</v>
      </c>
      <c r="F61" s="6"/>
      <c r="G61" s="6">
        <v>310.8</v>
      </c>
      <c r="H61" s="6"/>
      <c r="I61" s="6">
        <v>310.8</v>
      </c>
      <c r="J61" s="10"/>
      <c r="K61" s="10"/>
      <c r="L61" s="10"/>
    </row>
    <row r="62" spans="1:12">
      <c r="A62" s="26">
        <v>56</v>
      </c>
      <c r="B62" s="32" t="s">
        <v>109</v>
      </c>
      <c r="C62" s="6"/>
      <c r="D62" s="6"/>
      <c r="E62" s="12"/>
      <c r="F62" s="12">
        <v>1150</v>
      </c>
      <c r="G62" s="12"/>
      <c r="H62" s="12">
        <v>1150</v>
      </c>
      <c r="I62" s="6"/>
      <c r="J62" s="6"/>
      <c r="K62" s="6"/>
      <c r="L62" s="6">
        <v>1150</v>
      </c>
    </row>
    <row r="63" spans="1:12">
      <c r="A63" s="26">
        <v>57</v>
      </c>
      <c r="B63" s="32" t="s">
        <v>110</v>
      </c>
      <c r="C63" s="12"/>
      <c r="D63" s="12"/>
      <c r="E63" s="6">
        <v>3340</v>
      </c>
      <c r="F63" s="6"/>
      <c r="G63" s="6">
        <v>3340</v>
      </c>
      <c r="H63" s="6"/>
      <c r="I63" s="6">
        <v>3340</v>
      </c>
      <c r="J63" s="12"/>
      <c r="K63" s="12"/>
      <c r="L63" s="12"/>
    </row>
    <row r="64" spans="1:12">
      <c r="A64" s="26">
        <v>58</v>
      </c>
      <c r="B64" s="32" t="s">
        <v>45</v>
      </c>
      <c r="C64" s="6"/>
      <c r="D64" s="6"/>
      <c r="E64" s="38">
        <v>1820</v>
      </c>
      <c r="F64" s="39"/>
      <c r="G64" s="38">
        <v>1820</v>
      </c>
      <c r="H64" s="39"/>
      <c r="I64" s="39">
        <v>1820</v>
      </c>
      <c r="J64" s="6"/>
      <c r="K64" s="6"/>
      <c r="L64" s="40"/>
    </row>
    <row r="65" spans="1:12">
      <c r="A65" s="26">
        <v>59</v>
      </c>
      <c r="B65" s="33" t="s">
        <v>111</v>
      </c>
      <c r="C65" s="31"/>
      <c r="D65" s="31"/>
      <c r="E65" s="35"/>
      <c r="F65" s="31"/>
      <c r="G65" s="35"/>
      <c r="H65" s="31"/>
      <c r="I65" s="38">
        <v>43753.39</v>
      </c>
      <c r="J65" s="31"/>
      <c r="K65" s="31"/>
      <c r="L65" s="38"/>
    </row>
    <row r="66" spans="1:12">
      <c r="A66" s="26">
        <v>60</v>
      </c>
      <c r="B66" s="36" t="s">
        <v>112</v>
      </c>
      <c r="C66" s="35"/>
      <c r="D66" s="35"/>
      <c r="E66" s="35"/>
      <c r="F66" s="35"/>
      <c r="G66" s="35"/>
      <c r="H66" s="35"/>
      <c r="I66" s="35"/>
      <c r="J66" s="35"/>
      <c r="K66" s="35"/>
      <c r="L66" s="39">
        <v>2187.67</v>
      </c>
    </row>
    <row r="67" spans="1:12" ht="15.75" thickBot="1">
      <c r="A67" s="26">
        <v>61</v>
      </c>
      <c r="B67" s="36" t="s">
        <v>113</v>
      </c>
      <c r="C67" s="34"/>
      <c r="D67" s="34"/>
      <c r="E67" s="34"/>
      <c r="F67" s="34"/>
      <c r="G67" s="34"/>
      <c r="H67" s="34"/>
      <c r="I67" s="34"/>
      <c r="J67" s="34"/>
      <c r="K67" s="34"/>
      <c r="L67" s="41">
        <v>41565.72</v>
      </c>
    </row>
    <row r="68" spans="1:12" ht="15.75" thickBot="1">
      <c r="A68" s="26">
        <v>62</v>
      </c>
      <c r="B68" s="36" t="s">
        <v>114</v>
      </c>
      <c r="C68" s="8">
        <f t="shared" ref="C68:L68" si="0">SUM(C7:C67)</f>
        <v>526885.69999999995</v>
      </c>
      <c r="D68" s="8">
        <f t="shared" si="0"/>
        <v>526885.69999999995</v>
      </c>
      <c r="E68" s="8">
        <f t="shared" si="0"/>
        <v>28542.909999999996</v>
      </c>
      <c r="F68" s="8">
        <f t="shared" si="0"/>
        <v>28542.91</v>
      </c>
      <c r="G68" s="8">
        <f t="shared" si="0"/>
        <v>545828.6100000001</v>
      </c>
      <c r="H68" s="8">
        <f t="shared" si="0"/>
        <v>545828.6100000001</v>
      </c>
      <c r="I68" s="8">
        <f t="shared" si="0"/>
        <v>291823</v>
      </c>
      <c r="J68" s="8">
        <f t="shared" si="0"/>
        <v>291823</v>
      </c>
      <c r="K68" s="8">
        <f t="shared" si="0"/>
        <v>356759</v>
      </c>
      <c r="L68" s="8">
        <f t="shared" si="0"/>
        <v>362002</v>
      </c>
    </row>
    <row r="69" spans="1:12" ht="16.5" thickTop="1" thickBot="1">
      <c r="A69" s="26"/>
      <c r="B69" s="28"/>
      <c r="C69" s="9"/>
      <c r="D69" s="9"/>
      <c r="E69" s="37"/>
      <c r="F69" s="9"/>
      <c r="G69" s="9"/>
      <c r="H69" s="37"/>
      <c r="I69" s="9"/>
      <c r="J69" s="9"/>
      <c r="K69" s="9"/>
      <c r="L69" s="9"/>
    </row>
    <row r="70" spans="1:12" ht="15.75" thickTop="1">
      <c r="B70" s="30"/>
      <c r="C70" s="30"/>
      <c r="D70" s="30"/>
      <c r="F70" s="30"/>
      <c r="G70" s="30"/>
      <c r="I70" s="30"/>
      <c r="J70" s="30"/>
      <c r="K70" s="30"/>
      <c r="L70" s="30"/>
    </row>
    <row r="72" spans="1:12">
      <c r="B72" s="29"/>
    </row>
  </sheetData>
  <mergeCells count="12">
    <mergeCell ref="A4:L4"/>
    <mergeCell ref="C5:D5"/>
    <mergeCell ref="E5:F5"/>
    <mergeCell ref="G5:H5"/>
    <mergeCell ref="I5:J5"/>
    <mergeCell ref="K5:L5"/>
    <mergeCell ref="A1:G1"/>
    <mergeCell ref="H1:L1"/>
    <mergeCell ref="A2:G2"/>
    <mergeCell ref="H2:L2"/>
    <mergeCell ref="A3:G3"/>
    <mergeCell ref="H3:L3"/>
  </mergeCells>
  <pageMargins left="0.7" right="0.7" top="0.75" bottom="0.75" header="0.3" footer="0.3"/>
  <pageSetup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3"/>
  <sheetViews>
    <sheetView topLeftCell="A22" workbookViewId="0">
      <selection activeCell="E55" sqref="E55"/>
    </sheetView>
  </sheetViews>
  <sheetFormatPr baseColWidth="10" defaultRowHeight="15"/>
  <cols>
    <col min="1" max="1" width="3.7109375" customWidth="1"/>
    <col min="2" max="2" width="46.42578125" customWidth="1"/>
    <col min="3" max="4" width="17.42578125" customWidth="1"/>
    <col min="5" max="5" width="16.7109375" customWidth="1"/>
  </cols>
  <sheetData>
    <row r="1" spans="1:5">
      <c r="A1" s="51" t="s">
        <v>148</v>
      </c>
      <c r="B1" s="43"/>
      <c r="C1" s="43"/>
      <c r="D1" s="43"/>
      <c r="E1" s="43"/>
    </row>
    <row r="2" spans="1:5" ht="15.75" thickBot="1">
      <c r="A2" s="52" t="s">
        <v>125</v>
      </c>
      <c r="B2" s="45"/>
      <c r="C2" s="45"/>
      <c r="D2" s="45"/>
      <c r="E2" s="45"/>
    </row>
    <row r="3" spans="1:5" ht="15.75" thickTop="1">
      <c r="A3" s="63"/>
      <c r="B3" s="54" t="s">
        <v>126</v>
      </c>
      <c r="C3" s="3"/>
      <c r="D3" s="3"/>
      <c r="E3" s="3"/>
    </row>
    <row r="4" spans="1:5">
      <c r="A4" s="64"/>
      <c r="B4" s="57" t="s">
        <v>127</v>
      </c>
      <c r="C4" s="6"/>
      <c r="D4" s="6"/>
      <c r="E4" s="6">
        <v>223554</v>
      </c>
    </row>
    <row r="5" spans="1:5" ht="15.75" thickBot="1">
      <c r="A5" s="64" t="s">
        <v>119</v>
      </c>
      <c r="B5" s="57" t="s">
        <v>128</v>
      </c>
      <c r="C5" s="6"/>
      <c r="D5" s="6"/>
      <c r="E5" s="21">
        <v>3330</v>
      </c>
    </row>
    <row r="6" spans="1:5">
      <c r="A6" s="64"/>
      <c r="B6" s="57" t="s">
        <v>129</v>
      </c>
      <c r="C6" s="6"/>
      <c r="D6" s="6"/>
      <c r="E6" s="13">
        <f>E4-E5</f>
        <v>220224</v>
      </c>
    </row>
    <row r="7" spans="1:5">
      <c r="A7" s="64" t="s">
        <v>119</v>
      </c>
      <c r="B7" s="57" t="s">
        <v>130</v>
      </c>
      <c r="C7" s="6"/>
      <c r="D7" s="6"/>
      <c r="E7" s="6"/>
    </row>
    <row r="8" spans="1:5">
      <c r="A8" s="64"/>
      <c r="B8" s="57" t="s">
        <v>131</v>
      </c>
      <c r="C8" s="6"/>
      <c r="D8" s="6">
        <v>66600</v>
      </c>
      <c r="E8" s="6"/>
    </row>
    <row r="9" spans="1:5">
      <c r="A9" s="64" t="s">
        <v>132</v>
      </c>
      <c r="B9" s="57" t="s">
        <v>67</v>
      </c>
      <c r="C9" s="6">
        <v>49950</v>
      </c>
      <c r="D9" s="6"/>
      <c r="E9" s="6"/>
    </row>
    <row r="10" spans="1:5" ht="15.75" thickBot="1">
      <c r="A10" s="64" t="s">
        <v>132</v>
      </c>
      <c r="B10" s="57" t="s">
        <v>70</v>
      </c>
      <c r="C10" s="21">
        <v>2420</v>
      </c>
      <c r="D10" s="6"/>
      <c r="E10" s="6"/>
    </row>
    <row r="11" spans="1:5">
      <c r="A11" s="64"/>
      <c r="B11" s="57" t="s">
        <v>149</v>
      </c>
      <c r="C11" s="13">
        <f>C9+C10</f>
        <v>52370</v>
      </c>
      <c r="D11" s="6"/>
      <c r="E11" s="6"/>
    </row>
    <row r="12" spans="1:5" ht="15.75" thickBot="1">
      <c r="A12" s="64" t="s">
        <v>119</v>
      </c>
      <c r="B12" s="57" t="s">
        <v>133</v>
      </c>
      <c r="C12" s="21">
        <v>1499</v>
      </c>
      <c r="D12" s="6"/>
      <c r="E12" s="6"/>
    </row>
    <row r="13" spans="1:5" ht="15.75" thickBot="1">
      <c r="A13" s="64"/>
      <c r="B13" s="57" t="s">
        <v>134</v>
      </c>
      <c r="C13" s="13"/>
      <c r="D13" s="21">
        <f>C11-C12</f>
        <v>50871</v>
      </c>
      <c r="E13" s="6"/>
    </row>
    <row r="14" spans="1:5">
      <c r="A14" s="64"/>
      <c r="B14" s="57" t="s">
        <v>135</v>
      </c>
      <c r="C14" s="6"/>
      <c r="D14" s="13">
        <v>117471</v>
      </c>
      <c r="E14" s="6"/>
    </row>
    <row r="15" spans="1:5" ht="15.75" thickBot="1">
      <c r="A15" s="64" t="s">
        <v>119</v>
      </c>
      <c r="B15" s="57" t="s">
        <v>136</v>
      </c>
      <c r="C15" s="6"/>
      <c r="D15" s="21">
        <v>59000</v>
      </c>
      <c r="E15" s="21">
        <f>D14-D15</f>
        <v>58471</v>
      </c>
    </row>
    <row r="16" spans="1:5">
      <c r="A16" s="64"/>
      <c r="B16" s="57" t="s">
        <v>137</v>
      </c>
      <c r="C16" s="6"/>
      <c r="D16" s="13"/>
      <c r="E16" s="13">
        <f>E6-E15</f>
        <v>161753</v>
      </c>
    </row>
    <row r="17" spans="1:5">
      <c r="A17" s="64" t="s">
        <v>119</v>
      </c>
      <c r="B17" s="56" t="s">
        <v>138</v>
      </c>
      <c r="C17" s="6"/>
      <c r="D17" s="6"/>
      <c r="E17" s="6"/>
    </row>
    <row r="18" spans="1:5">
      <c r="A18" s="64"/>
      <c r="B18" s="56" t="s">
        <v>139</v>
      </c>
      <c r="C18" s="6"/>
      <c r="D18" s="6"/>
      <c r="E18" s="6"/>
    </row>
    <row r="19" spans="1:5">
      <c r="A19" s="64"/>
      <c r="B19" s="57" t="s">
        <v>140</v>
      </c>
      <c r="C19" s="6">
        <v>44400</v>
      </c>
      <c r="D19" s="6"/>
      <c r="E19" s="6"/>
    </row>
    <row r="20" spans="1:5">
      <c r="A20" s="64"/>
      <c r="B20" s="57" t="s">
        <v>76</v>
      </c>
      <c r="C20" s="6">
        <v>2109</v>
      </c>
      <c r="D20" s="6"/>
      <c r="E20" s="6"/>
    </row>
    <row r="21" spans="1:5">
      <c r="A21" s="64"/>
      <c r="B21" s="57" t="s">
        <v>150</v>
      </c>
      <c r="C21" s="6">
        <v>11399.7</v>
      </c>
      <c r="D21" s="6"/>
      <c r="E21" s="6"/>
    </row>
    <row r="22" spans="1:5">
      <c r="A22" s="64"/>
      <c r="B22" s="57" t="s">
        <v>141</v>
      </c>
      <c r="C22" s="6">
        <v>3885</v>
      </c>
      <c r="D22" s="6"/>
      <c r="E22" s="6"/>
    </row>
    <row r="23" spans="1:5">
      <c r="A23" s="64"/>
      <c r="B23" s="57" t="s">
        <v>151</v>
      </c>
      <c r="C23" s="6">
        <v>1554</v>
      </c>
      <c r="D23" s="6"/>
      <c r="E23" s="6"/>
    </row>
    <row r="24" spans="1:5">
      <c r="A24" s="64"/>
      <c r="B24" s="57" t="s">
        <v>79</v>
      </c>
      <c r="C24" s="6">
        <v>1598.4</v>
      </c>
      <c r="D24" s="6"/>
      <c r="E24" s="6"/>
    </row>
    <row r="25" spans="1:5">
      <c r="A25" s="64"/>
      <c r="B25" s="57" t="s">
        <v>152</v>
      </c>
      <c r="C25" s="6">
        <v>666.6</v>
      </c>
      <c r="D25" s="6"/>
      <c r="E25" s="6"/>
    </row>
    <row r="26" spans="1:5">
      <c r="A26" s="64"/>
      <c r="B26" s="57" t="s">
        <v>5</v>
      </c>
      <c r="C26" s="6">
        <v>4545.45</v>
      </c>
      <c r="D26" s="6"/>
      <c r="E26" s="6"/>
    </row>
    <row r="27" spans="1:5">
      <c r="A27" s="64"/>
      <c r="B27" s="57" t="s">
        <v>153</v>
      </c>
      <c r="C27" s="6">
        <v>266</v>
      </c>
      <c r="D27" s="6"/>
      <c r="E27" s="6"/>
    </row>
    <row r="28" spans="1:5" ht="15.75" thickBot="1">
      <c r="A28" s="64"/>
      <c r="B28" s="57" t="s">
        <v>154</v>
      </c>
      <c r="C28" s="21">
        <v>3340</v>
      </c>
      <c r="D28" s="6">
        <f>SUM(C19:C28)</f>
        <v>73764.149999999994</v>
      </c>
      <c r="E28" s="6"/>
    </row>
    <row r="29" spans="1:5">
      <c r="A29" s="64"/>
      <c r="B29" s="56" t="s">
        <v>142</v>
      </c>
      <c r="C29" s="13"/>
      <c r="D29" s="6"/>
      <c r="E29" s="6"/>
    </row>
    <row r="30" spans="1:5">
      <c r="A30" s="64"/>
      <c r="B30" s="57" t="s">
        <v>73</v>
      </c>
      <c r="C30" s="6">
        <v>1883.01</v>
      </c>
      <c r="D30" s="6"/>
      <c r="E30" s="6"/>
    </row>
    <row r="31" spans="1:5">
      <c r="A31" s="64"/>
      <c r="B31" s="57" t="s">
        <v>74</v>
      </c>
      <c r="C31" s="6">
        <v>28860</v>
      </c>
      <c r="D31" s="6"/>
      <c r="E31" s="6"/>
    </row>
    <row r="32" spans="1:5">
      <c r="A32" s="64"/>
      <c r="B32" s="57" t="s">
        <v>143</v>
      </c>
      <c r="C32" s="6">
        <v>2886</v>
      </c>
      <c r="D32" s="6"/>
      <c r="E32" s="6"/>
    </row>
    <row r="33" spans="1:5">
      <c r="A33" s="64"/>
      <c r="B33" s="57" t="s">
        <v>155</v>
      </c>
      <c r="C33" s="6">
        <v>1887</v>
      </c>
      <c r="D33" s="6"/>
      <c r="E33" s="6"/>
    </row>
    <row r="34" spans="1:5">
      <c r="A34" s="64"/>
      <c r="B34" s="57" t="s">
        <v>80</v>
      </c>
      <c r="C34" s="6">
        <v>1065.5999999999999</v>
      </c>
      <c r="D34" s="6"/>
      <c r="E34" s="6"/>
    </row>
    <row r="35" spans="1:5">
      <c r="A35" s="64"/>
      <c r="B35" s="57" t="s">
        <v>156</v>
      </c>
      <c r="C35" s="6">
        <v>2666.4</v>
      </c>
      <c r="D35" s="6"/>
      <c r="E35" s="6"/>
    </row>
    <row r="36" spans="1:5">
      <c r="A36" s="64"/>
      <c r="B36" s="57" t="s">
        <v>6</v>
      </c>
      <c r="C36" s="6">
        <v>3030.3</v>
      </c>
      <c r="D36" s="6"/>
      <c r="E36" s="6"/>
    </row>
    <row r="37" spans="1:5">
      <c r="A37" s="64"/>
      <c r="B37" s="57" t="s">
        <v>115</v>
      </c>
      <c r="C37" s="6">
        <v>1642.8</v>
      </c>
      <c r="D37" s="6"/>
      <c r="E37" s="6"/>
    </row>
    <row r="38" spans="1:5">
      <c r="A38" s="64"/>
      <c r="B38" s="57" t="s">
        <v>157</v>
      </c>
      <c r="C38" s="6">
        <v>1064</v>
      </c>
      <c r="D38" s="6"/>
      <c r="E38" s="6"/>
    </row>
    <row r="39" spans="1:5">
      <c r="A39" s="64"/>
      <c r="B39" s="57" t="s">
        <v>158</v>
      </c>
      <c r="C39" s="6">
        <v>4440</v>
      </c>
      <c r="D39" s="10"/>
      <c r="E39" s="10"/>
    </row>
    <row r="40" spans="1:5">
      <c r="A40" s="64"/>
      <c r="B40" s="57" t="s">
        <v>159</v>
      </c>
      <c r="C40" s="13">
        <v>449.55</v>
      </c>
      <c r="D40" s="6"/>
      <c r="E40" s="6"/>
    </row>
    <row r="41" spans="1:5" ht="15.75" thickBot="1">
      <c r="A41" s="64"/>
      <c r="B41" s="68" t="s">
        <v>160</v>
      </c>
      <c r="C41" s="21">
        <v>1820</v>
      </c>
      <c r="D41" s="21">
        <f>SUM(C30:C41)</f>
        <v>51694.66</v>
      </c>
      <c r="E41" s="21">
        <f>SUM(D28:D41)</f>
        <v>125458.81</v>
      </c>
    </row>
    <row r="42" spans="1:5">
      <c r="A42" s="64"/>
      <c r="B42" s="68" t="s">
        <v>161</v>
      </c>
      <c r="C42" s="13"/>
      <c r="D42" s="13"/>
      <c r="E42" s="13">
        <f>E16-E41</f>
        <v>36294.19</v>
      </c>
    </row>
    <row r="43" spans="1:5">
      <c r="A43" s="64"/>
      <c r="B43" s="56" t="s">
        <v>144</v>
      </c>
      <c r="C43" s="6"/>
      <c r="D43" s="6"/>
      <c r="E43" s="6"/>
    </row>
    <row r="44" spans="1:5">
      <c r="A44" s="64"/>
      <c r="B44" s="56" t="s">
        <v>145</v>
      </c>
      <c r="C44" s="6"/>
      <c r="D44" s="6"/>
      <c r="E44" s="6"/>
    </row>
    <row r="45" spans="1:5">
      <c r="A45" s="64"/>
      <c r="B45" s="57" t="s">
        <v>93</v>
      </c>
      <c r="C45" s="6"/>
      <c r="D45" s="6">
        <v>7770</v>
      </c>
      <c r="E45" s="6"/>
    </row>
    <row r="46" spans="1:5">
      <c r="A46" s="64"/>
      <c r="B46" s="56" t="s">
        <v>146</v>
      </c>
      <c r="C46" s="10"/>
      <c r="D46" s="6"/>
      <c r="E46" s="6"/>
    </row>
    <row r="47" spans="1:5" ht="15.75" thickBot="1">
      <c r="A47" s="64"/>
      <c r="B47" s="57" t="s">
        <v>13</v>
      </c>
      <c r="C47" s="13"/>
      <c r="D47" s="6">
        <v>310.8</v>
      </c>
      <c r="E47" s="6">
        <f>D45-D47</f>
        <v>7459.2</v>
      </c>
    </row>
    <row r="48" spans="1:5" ht="15.75" thickBot="1">
      <c r="A48" s="64"/>
      <c r="B48" s="57" t="s">
        <v>147</v>
      </c>
      <c r="C48" s="6"/>
      <c r="D48" s="69"/>
      <c r="E48" s="8">
        <f>SUM(E42:E47)</f>
        <v>43753.39</v>
      </c>
    </row>
    <row r="49" spans="1:5" ht="15.75" thickTop="1">
      <c r="A49" s="64"/>
      <c r="B49" s="57"/>
      <c r="C49" s="6"/>
      <c r="D49" s="13"/>
      <c r="E49" s="13"/>
    </row>
    <row r="50" spans="1:5">
      <c r="A50" s="64"/>
      <c r="B50" s="57"/>
      <c r="C50" s="6"/>
      <c r="D50" s="6"/>
      <c r="E50" s="10"/>
    </row>
    <row r="51" spans="1:5">
      <c r="A51" s="64"/>
      <c r="B51" s="57"/>
      <c r="C51" s="6"/>
      <c r="D51" s="6"/>
      <c r="E51" s="10"/>
    </row>
    <row r="52" spans="1:5">
      <c r="A52" s="64"/>
      <c r="B52" s="65"/>
      <c r="C52" s="70"/>
      <c r="D52" s="66"/>
      <c r="E52" s="6"/>
    </row>
    <row r="53" spans="1:5">
      <c r="A53" s="64"/>
      <c r="B53" s="65"/>
      <c r="C53" s="70"/>
      <c r="D53" s="66"/>
      <c r="E53" s="6"/>
    </row>
    <row r="54" spans="1:5">
      <c r="A54" s="64"/>
      <c r="B54" s="5"/>
      <c r="C54" s="6"/>
      <c r="D54" s="6"/>
      <c r="E54" s="6"/>
    </row>
    <row r="55" spans="1:5">
      <c r="A55" s="64"/>
      <c r="B55" s="5"/>
      <c r="C55" s="6"/>
      <c r="D55" s="6"/>
      <c r="E55" s="6"/>
    </row>
    <row r="56" spans="1:5">
      <c r="A56" s="64"/>
      <c r="B56" s="5"/>
      <c r="C56" s="6"/>
      <c r="D56" s="6"/>
      <c r="E56" s="6"/>
    </row>
    <row r="57" spans="1:5">
      <c r="A57" s="64"/>
      <c r="B57" s="5"/>
      <c r="C57" s="6"/>
      <c r="D57" s="6"/>
      <c r="E57" s="6"/>
    </row>
    <row r="58" spans="1:5">
      <c r="A58" s="64"/>
      <c r="B58" s="59"/>
      <c r="C58" s="6"/>
      <c r="D58" s="73"/>
      <c r="E58" s="72"/>
    </row>
    <row r="59" spans="1:5">
      <c r="A59" s="64"/>
      <c r="B59" s="59"/>
      <c r="C59" s="6"/>
      <c r="D59" s="71"/>
      <c r="E59" s="74"/>
    </row>
    <row r="60" spans="1:5">
      <c r="A60" s="64"/>
      <c r="B60" s="57"/>
      <c r="C60" s="6"/>
      <c r="D60" s="6"/>
      <c r="E60" s="6"/>
    </row>
    <row r="61" spans="1:5">
      <c r="A61" s="64"/>
      <c r="B61" s="57"/>
      <c r="C61" s="6"/>
      <c r="D61" s="6"/>
      <c r="E61" s="6"/>
    </row>
    <row r="62" spans="1:5" ht="15.75" thickBot="1">
      <c r="A62" s="67"/>
      <c r="B62" s="61"/>
      <c r="C62" s="62"/>
      <c r="D62" s="62"/>
      <c r="E62" s="62"/>
    </row>
    <row r="63" spans="1:5" ht="15.75" thickTop="1"/>
  </sheetData>
  <mergeCells count="2">
    <mergeCell ref="A1:E1"/>
    <mergeCell ref="A2:E2"/>
  </mergeCells>
  <pageMargins left="0.7" right="0.7" top="0.75" bottom="0.75" header="0.3" footer="0.3"/>
  <pageSetup orientation="portrait" horizontalDpi="4294967293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1"/>
  <sheetViews>
    <sheetView tabSelected="1" workbookViewId="0">
      <selection activeCell="D57" sqref="D57"/>
    </sheetView>
  </sheetViews>
  <sheetFormatPr baseColWidth="10" defaultRowHeight="15"/>
  <cols>
    <col min="1" max="1" width="4.42578125" customWidth="1"/>
    <col min="2" max="2" width="46.85546875" customWidth="1"/>
    <col min="3" max="3" width="16.85546875" customWidth="1"/>
    <col min="4" max="4" width="15.5703125" customWidth="1"/>
    <col min="5" max="5" width="14.5703125" customWidth="1"/>
  </cols>
  <sheetData>
    <row r="1" spans="1:5">
      <c r="A1" s="51" t="s">
        <v>162</v>
      </c>
      <c r="B1" s="43"/>
      <c r="C1" s="43"/>
      <c r="D1" s="43"/>
      <c r="E1" s="43"/>
    </row>
    <row r="2" spans="1:5" ht="15.75" thickBot="1">
      <c r="A2" s="52" t="s">
        <v>116</v>
      </c>
      <c r="B2" s="45"/>
      <c r="C2" s="45"/>
      <c r="D2" s="45"/>
      <c r="E2" s="45"/>
    </row>
    <row r="3" spans="1:5" ht="15.75" thickTop="1">
      <c r="A3" s="53"/>
      <c r="B3" s="54" t="s">
        <v>117</v>
      </c>
      <c r="C3" s="3"/>
      <c r="D3" s="3"/>
      <c r="E3" s="3"/>
    </row>
    <row r="4" spans="1:5">
      <c r="A4" s="55"/>
      <c r="B4" s="56" t="s">
        <v>118</v>
      </c>
      <c r="C4" s="6"/>
      <c r="D4" s="6"/>
      <c r="E4" s="6"/>
    </row>
    <row r="5" spans="1:5">
      <c r="A5" s="55"/>
      <c r="B5" s="57" t="s">
        <v>62</v>
      </c>
      <c r="C5" s="6"/>
      <c r="D5" s="6">
        <v>8880</v>
      </c>
      <c r="E5" s="6"/>
    </row>
    <row r="6" spans="1:5">
      <c r="A6" s="55"/>
      <c r="B6" s="57" t="s">
        <v>86</v>
      </c>
      <c r="C6" s="6"/>
      <c r="D6" s="6">
        <v>16650</v>
      </c>
      <c r="E6" s="6"/>
    </row>
    <row r="7" spans="1:5">
      <c r="A7" s="55"/>
      <c r="B7" s="57" t="s">
        <v>66</v>
      </c>
      <c r="C7" s="6">
        <v>8325</v>
      </c>
      <c r="D7" s="6"/>
      <c r="E7" s="6"/>
    </row>
    <row r="8" spans="1:5">
      <c r="A8" s="55"/>
      <c r="B8" s="57" t="s">
        <v>72</v>
      </c>
      <c r="C8" s="10">
        <v>6660</v>
      </c>
      <c r="D8" s="6"/>
      <c r="E8" s="6"/>
    </row>
    <row r="9" spans="1:5">
      <c r="A9" s="55" t="s">
        <v>119</v>
      </c>
      <c r="B9" s="57" t="s">
        <v>120</v>
      </c>
      <c r="C9" s="13">
        <v>1776</v>
      </c>
      <c r="D9" s="6"/>
      <c r="E9" s="6"/>
    </row>
    <row r="10" spans="1:5" ht="15.75" thickBot="1">
      <c r="A10" s="55" t="s">
        <v>119</v>
      </c>
      <c r="B10" s="57" t="s">
        <v>163</v>
      </c>
      <c r="C10" s="21">
        <v>449.55</v>
      </c>
      <c r="D10" s="6">
        <f>C7+C8-C9-C10</f>
        <v>12759.45</v>
      </c>
      <c r="E10" s="6"/>
    </row>
    <row r="11" spans="1:5">
      <c r="A11" s="55"/>
      <c r="B11" s="57" t="s">
        <v>164</v>
      </c>
      <c r="C11" s="13"/>
      <c r="D11" s="10">
        <v>1110</v>
      </c>
      <c r="E11" s="6"/>
    </row>
    <row r="12" spans="1:5">
      <c r="A12" s="55"/>
      <c r="B12" s="68" t="s">
        <v>165</v>
      </c>
      <c r="C12" s="6"/>
      <c r="D12" s="6">
        <v>59000</v>
      </c>
      <c r="E12" s="6"/>
    </row>
    <row r="13" spans="1:5">
      <c r="A13" s="55"/>
      <c r="B13" s="57" t="s">
        <v>166</v>
      </c>
      <c r="C13" s="6"/>
      <c r="D13" s="6">
        <v>400</v>
      </c>
      <c r="E13" s="6"/>
    </row>
    <row r="14" spans="1:5" ht="15.75" thickBot="1">
      <c r="A14" s="55"/>
      <c r="B14" s="57" t="s">
        <v>167</v>
      </c>
      <c r="C14" s="10"/>
      <c r="D14" s="21">
        <v>1100</v>
      </c>
      <c r="E14" s="6">
        <f>SUM(D5:D14)</f>
        <v>99899.45</v>
      </c>
    </row>
    <row r="15" spans="1:5">
      <c r="A15" s="55"/>
      <c r="B15" s="75" t="s">
        <v>122</v>
      </c>
      <c r="C15" s="6"/>
      <c r="D15" s="6"/>
      <c r="E15" s="6"/>
    </row>
    <row r="16" spans="1:5">
      <c r="A16" s="55"/>
      <c r="B16" s="57" t="s">
        <v>168</v>
      </c>
      <c r="C16" s="13">
        <v>13320</v>
      </c>
      <c r="D16" s="6"/>
      <c r="E16" s="6"/>
    </row>
    <row r="17" spans="1:5" ht="15.75" thickBot="1">
      <c r="A17" s="55" t="s">
        <v>119</v>
      </c>
      <c r="B17" s="57" t="s">
        <v>82</v>
      </c>
      <c r="C17" s="21">
        <v>2664</v>
      </c>
      <c r="D17" s="6">
        <f>C16-C17</f>
        <v>10656</v>
      </c>
      <c r="E17" s="6"/>
    </row>
    <row r="18" spans="1:5">
      <c r="A18" s="55"/>
      <c r="B18" s="57" t="s">
        <v>87</v>
      </c>
      <c r="C18" s="13">
        <v>10000</v>
      </c>
      <c r="D18" s="6"/>
      <c r="E18" s="6"/>
    </row>
    <row r="19" spans="1:5" ht="15.75" thickBot="1">
      <c r="A19" s="55" t="s">
        <v>119</v>
      </c>
      <c r="B19" s="57" t="s">
        <v>169</v>
      </c>
      <c r="C19" s="21">
        <v>3333</v>
      </c>
      <c r="D19" s="6">
        <f>C18-C19</f>
        <v>6667</v>
      </c>
      <c r="E19" s="6"/>
    </row>
    <row r="20" spans="1:5">
      <c r="A20" s="55"/>
      <c r="B20" s="57" t="s">
        <v>171</v>
      </c>
      <c r="C20" s="13">
        <v>8214</v>
      </c>
      <c r="D20" s="10"/>
      <c r="E20" s="10"/>
    </row>
    <row r="21" spans="1:5" ht="15.75" thickBot="1">
      <c r="A21" s="55" t="s">
        <v>119</v>
      </c>
      <c r="B21" s="57" t="s">
        <v>172</v>
      </c>
      <c r="C21" s="21">
        <v>1642.8</v>
      </c>
      <c r="D21" s="13">
        <f>C20-C21</f>
        <v>6571.2</v>
      </c>
      <c r="E21" s="12"/>
    </row>
    <row r="22" spans="1:5">
      <c r="A22" s="55"/>
      <c r="B22" s="57" t="s">
        <v>101</v>
      </c>
      <c r="C22" s="13">
        <v>216450</v>
      </c>
      <c r="D22" s="6"/>
      <c r="E22" s="13"/>
    </row>
    <row r="23" spans="1:5" ht="15.75" thickBot="1">
      <c r="A23" s="55" t="s">
        <v>119</v>
      </c>
      <c r="B23" s="57" t="s">
        <v>83</v>
      </c>
      <c r="C23" s="21">
        <v>7575.75</v>
      </c>
      <c r="D23" s="10">
        <f>C22-C23</f>
        <v>208874.25</v>
      </c>
      <c r="E23" s="10"/>
    </row>
    <row r="24" spans="1:5">
      <c r="A24" s="55"/>
      <c r="B24" s="57" t="s">
        <v>101</v>
      </c>
      <c r="C24" s="10">
        <v>6650</v>
      </c>
      <c r="D24" s="13"/>
      <c r="E24" s="12"/>
    </row>
    <row r="25" spans="1:5" ht="15.75" thickBot="1">
      <c r="A25" s="55"/>
      <c r="B25" s="57" t="s">
        <v>170</v>
      </c>
      <c r="C25" s="21">
        <v>1330</v>
      </c>
      <c r="D25" s="21">
        <f>C24-C25</f>
        <v>5320</v>
      </c>
      <c r="E25" s="21">
        <f>SUM(D17:D25)</f>
        <v>238088.45</v>
      </c>
    </row>
    <row r="26" spans="1:5" ht="15.75" thickBot="1">
      <c r="A26" s="55"/>
      <c r="B26" s="57" t="s">
        <v>121</v>
      </c>
      <c r="C26" s="6"/>
      <c r="D26" s="6"/>
      <c r="E26" s="8">
        <f>SUM(E14:E25)</f>
        <v>337987.9</v>
      </c>
    </row>
    <row r="27" spans="1:5" ht="15.75" thickTop="1">
      <c r="A27" s="55"/>
      <c r="B27" s="57" t="s">
        <v>173</v>
      </c>
      <c r="C27" s="6"/>
      <c r="D27" s="6"/>
      <c r="E27" s="13"/>
    </row>
    <row r="28" spans="1:5">
      <c r="A28" s="55"/>
      <c r="B28" s="57" t="s">
        <v>118</v>
      </c>
      <c r="C28" s="6"/>
      <c r="D28" s="6"/>
      <c r="E28" s="6"/>
    </row>
    <row r="29" spans="1:5">
      <c r="A29" s="55"/>
      <c r="B29" s="57" t="s">
        <v>65</v>
      </c>
      <c r="C29" s="6"/>
      <c r="D29" s="10">
        <v>13320</v>
      </c>
      <c r="E29" s="6"/>
    </row>
    <row r="30" spans="1:5">
      <c r="A30" s="55"/>
      <c r="B30" s="68" t="s">
        <v>71</v>
      </c>
      <c r="C30" s="6"/>
      <c r="D30" s="6">
        <v>5550</v>
      </c>
      <c r="E30" s="6"/>
    </row>
    <row r="31" spans="1:5">
      <c r="A31" s="55"/>
      <c r="B31" s="57" t="s">
        <v>174</v>
      </c>
      <c r="C31" s="6"/>
      <c r="D31" s="6">
        <v>2220</v>
      </c>
      <c r="E31" s="6"/>
    </row>
    <row r="32" spans="1:5">
      <c r="A32" s="55"/>
      <c r="B32" s="57" t="s">
        <v>95</v>
      </c>
      <c r="C32" s="6"/>
      <c r="D32" s="6">
        <v>4440</v>
      </c>
      <c r="E32" s="10"/>
    </row>
    <row r="33" spans="1:5">
      <c r="A33" s="55"/>
      <c r="B33" s="57" t="s">
        <v>175</v>
      </c>
      <c r="C33" s="6"/>
      <c r="D33" s="13">
        <v>797.81</v>
      </c>
      <c r="E33" s="6"/>
    </row>
    <row r="34" spans="1:5" ht="15.75" thickBot="1">
      <c r="A34" s="55"/>
      <c r="B34" s="68" t="s">
        <v>176</v>
      </c>
      <c r="C34" s="6"/>
      <c r="D34" s="21">
        <v>1150</v>
      </c>
      <c r="E34" s="6">
        <f>SUM(D29:D34)</f>
        <v>27477.81</v>
      </c>
    </row>
    <row r="35" spans="1:5">
      <c r="A35" s="55"/>
      <c r="B35" s="56" t="s">
        <v>122</v>
      </c>
      <c r="C35" s="6"/>
      <c r="D35" s="6"/>
      <c r="E35" s="6"/>
    </row>
    <row r="36" spans="1:5" ht="15.75" thickBot="1">
      <c r="A36" s="55"/>
      <c r="B36" s="57" t="s">
        <v>64</v>
      </c>
      <c r="C36" s="6"/>
      <c r="D36" s="6"/>
      <c r="E36" s="21">
        <v>8880</v>
      </c>
    </row>
    <row r="37" spans="1:5">
      <c r="A37" s="55"/>
      <c r="B37" s="57" t="s">
        <v>124</v>
      </c>
      <c r="C37" s="6"/>
      <c r="D37" s="6"/>
      <c r="E37" s="9">
        <f>SUM(E34:E36)</f>
        <v>36357.81</v>
      </c>
    </row>
    <row r="38" spans="1:5">
      <c r="A38" s="55"/>
      <c r="B38" s="75" t="s">
        <v>177</v>
      </c>
      <c r="C38" s="6"/>
      <c r="D38" s="6"/>
      <c r="E38" s="6"/>
    </row>
    <row r="39" spans="1:5">
      <c r="A39" s="55"/>
      <c r="B39" s="68" t="s">
        <v>178</v>
      </c>
      <c r="C39" s="6">
        <v>128938.35</v>
      </c>
      <c r="D39" s="6"/>
      <c r="E39" s="6"/>
    </row>
    <row r="40" spans="1:5" ht="15.75" thickBot="1">
      <c r="A40" s="55"/>
      <c r="B40" s="68" t="s">
        <v>179</v>
      </c>
      <c r="C40" s="21">
        <v>128938.35</v>
      </c>
      <c r="D40" s="6">
        <f>SUM(C39:C40)</f>
        <v>257876.7</v>
      </c>
      <c r="E40" s="6"/>
    </row>
    <row r="41" spans="1:5">
      <c r="A41" s="55"/>
      <c r="B41" s="57" t="s">
        <v>123</v>
      </c>
      <c r="C41" s="6"/>
      <c r="D41" s="6">
        <v>2187.67</v>
      </c>
      <c r="E41" s="6"/>
    </row>
    <row r="42" spans="1:5" ht="15.75" thickBot="1">
      <c r="A42" s="55"/>
      <c r="B42" s="57" t="s">
        <v>113</v>
      </c>
      <c r="C42" s="6"/>
      <c r="D42" s="21">
        <v>41565.72</v>
      </c>
      <c r="E42" s="21">
        <f>SUM(D40:D42)</f>
        <v>301630.09000000003</v>
      </c>
    </row>
    <row r="43" spans="1:5" ht="15.75" thickBot="1">
      <c r="A43" s="55"/>
      <c r="B43" s="57" t="s">
        <v>180</v>
      </c>
      <c r="C43" s="6"/>
      <c r="D43" s="6"/>
      <c r="E43" s="8">
        <f>SUM(E37:E42)</f>
        <v>337987.9</v>
      </c>
    </row>
    <row r="44" spans="1:5" ht="15.75" thickTop="1">
      <c r="A44" s="55"/>
      <c r="B44" s="57"/>
      <c r="C44" s="6"/>
      <c r="D44" s="6"/>
      <c r="E44" s="6"/>
    </row>
    <row r="45" spans="1:5">
      <c r="A45" s="55"/>
      <c r="B45" s="7"/>
      <c r="C45" s="6"/>
      <c r="D45" s="6"/>
      <c r="E45" s="6"/>
    </row>
    <row r="46" spans="1:5">
      <c r="A46" s="55"/>
      <c r="B46" s="58"/>
      <c r="C46" s="6"/>
      <c r="D46" s="6"/>
      <c r="E46" s="6"/>
    </row>
    <row r="47" spans="1:5">
      <c r="A47" s="55"/>
      <c r="B47" s="59"/>
      <c r="C47" s="6"/>
      <c r="D47" s="71"/>
      <c r="E47" s="74"/>
    </row>
    <row r="48" spans="1:5">
      <c r="A48" s="55"/>
      <c r="B48" s="59"/>
      <c r="C48" s="6"/>
      <c r="D48" s="71"/>
      <c r="E48" s="74"/>
    </row>
    <row r="49" spans="1:5">
      <c r="A49" s="55"/>
      <c r="B49" s="57"/>
      <c r="C49" s="6"/>
      <c r="D49" s="6"/>
      <c r="E49" s="6"/>
    </row>
    <row r="50" spans="1:5">
      <c r="A50" s="55"/>
      <c r="B50" s="57"/>
      <c r="C50" s="6"/>
      <c r="D50" s="6"/>
      <c r="E50" s="6"/>
    </row>
    <row r="51" spans="1:5">
      <c r="A51" s="55"/>
      <c r="B51" s="57"/>
      <c r="C51" s="6"/>
      <c r="D51" s="6"/>
      <c r="E51" s="6"/>
    </row>
    <row r="52" spans="1:5">
      <c r="A52" s="55"/>
      <c r="B52" s="57"/>
      <c r="C52" s="6"/>
      <c r="D52" s="6"/>
      <c r="E52" s="6"/>
    </row>
    <row r="53" spans="1:5">
      <c r="A53" s="55"/>
      <c r="B53" s="57"/>
      <c r="C53" s="6"/>
      <c r="D53" s="6"/>
      <c r="E53" s="6"/>
    </row>
    <row r="54" spans="1:5">
      <c r="A54" s="55"/>
      <c r="B54" s="57"/>
      <c r="C54" s="6"/>
      <c r="D54" s="6"/>
      <c r="E54" s="6"/>
    </row>
    <row r="55" spans="1:5">
      <c r="A55" s="55"/>
      <c r="B55" s="57"/>
      <c r="C55" s="6"/>
      <c r="D55" s="6"/>
      <c r="E55" s="6"/>
    </row>
    <row r="56" spans="1:5">
      <c r="A56" s="55"/>
      <c r="B56" s="57"/>
      <c r="C56" s="6"/>
      <c r="D56" s="6"/>
      <c r="E56" s="6"/>
    </row>
    <row r="57" spans="1:5">
      <c r="A57" s="55"/>
      <c r="B57" s="57"/>
      <c r="C57" s="6"/>
      <c r="D57" s="6"/>
      <c r="E57" s="6"/>
    </row>
    <row r="58" spans="1:5">
      <c r="A58" s="55"/>
      <c r="B58" s="57"/>
      <c r="C58" s="6"/>
      <c r="D58" s="6"/>
      <c r="E58" s="6"/>
    </row>
    <row r="59" spans="1:5">
      <c r="A59" s="55"/>
      <c r="B59" s="57"/>
      <c r="C59" s="6"/>
      <c r="D59" s="6"/>
      <c r="E59" s="6"/>
    </row>
    <row r="60" spans="1:5" ht="15.75" thickBot="1">
      <c r="A60" s="60"/>
      <c r="B60" s="61"/>
      <c r="C60" s="62"/>
      <c r="D60" s="62"/>
      <c r="E60" s="62"/>
    </row>
    <row r="61" spans="1:5" ht="15.75" thickTop="1"/>
  </sheetData>
  <mergeCells count="2">
    <mergeCell ref="A1:E1"/>
    <mergeCell ref="A2:E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Partidas de Ajustes</vt:lpstr>
      <vt:lpstr>Hoja de Trabajo</vt:lpstr>
      <vt:lpstr>Estado de Resultados</vt:lpstr>
      <vt:lpstr>Balance General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 curacao</dc:creator>
  <cp:lastModifiedBy>la curacao</cp:lastModifiedBy>
  <dcterms:created xsi:type="dcterms:W3CDTF">2021-08-12T01:52:06Z</dcterms:created>
  <dcterms:modified xsi:type="dcterms:W3CDTF">2021-08-13T05:43:41Z</dcterms:modified>
</cp:coreProperties>
</file>