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gomez\Downloads\"/>
    </mc:Choice>
  </mc:AlternateContent>
  <xr:revisionPtr revIDLastSave="0" documentId="13_ncr:1_{2693AC76-3595-4319-81B8-832D5F06CD6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5" l="1"/>
  <c r="D23" i="5"/>
  <c r="C10" i="5"/>
  <c r="F7" i="1"/>
  <c r="L8" i="1"/>
  <c r="L9" i="1"/>
  <c r="L10" i="1"/>
  <c r="L11" i="1"/>
  <c r="L12" i="1"/>
  <c r="L13" i="1"/>
  <c r="L14" i="1"/>
  <c r="L15" i="1"/>
  <c r="L16" i="1"/>
  <c r="L7" i="1"/>
  <c r="F16" i="1"/>
  <c r="F8" i="1"/>
  <c r="F9" i="1"/>
  <c r="F10" i="1"/>
  <c r="F11" i="1"/>
  <c r="F12" i="1"/>
  <c r="F13" i="1"/>
  <c r="F14" i="1"/>
  <c r="F15" i="1"/>
  <c r="L17" i="1" l="1"/>
  <c r="I25" i="1" s="1"/>
  <c r="F17" i="1"/>
  <c r="I24" i="1" s="1"/>
  <c r="G34" i="4"/>
  <c r="G7" i="4"/>
  <c r="G32" i="4"/>
  <c r="G38" i="4"/>
  <c r="F31" i="4"/>
  <c r="F23" i="4"/>
  <c r="F24" i="4"/>
  <c r="F25" i="4"/>
  <c r="F26" i="4"/>
  <c r="F27" i="4"/>
  <c r="F28" i="4"/>
  <c r="F29" i="4"/>
  <c r="F30" i="4"/>
  <c r="F22" i="4"/>
  <c r="E31" i="4"/>
  <c r="E30" i="4"/>
  <c r="E29" i="4"/>
  <c r="E28" i="4"/>
  <c r="E27" i="4"/>
  <c r="E26" i="4"/>
  <c r="E25" i="4"/>
  <c r="E24" i="4"/>
  <c r="E23" i="4"/>
  <c r="E22" i="4"/>
  <c r="B31" i="4"/>
  <c r="B30" i="4"/>
  <c r="B29" i="4"/>
  <c r="B28" i="4"/>
  <c r="B27" i="4"/>
  <c r="B26" i="4"/>
  <c r="B25" i="4"/>
  <c r="B24" i="4"/>
  <c r="B23" i="4"/>
  <c r="B22" i="4"/>
  <c r="G9" i="4"/>
  <c r="B18" i="4"/>
  <c r="B17" i="4"/>
  <c r="B16" i="4"/>
  <c r="B15" i="4"/>
  <c r="B14" i="4"/>
  <c r="I26" i="1" l="1"/>
  <c r="G31" i="4"/>
  <c r="G30" i="4"/>
  <c r="G29" i="4"/>
  <c r="G28" i="4"/>
  <c r="G27" i="4"/>
  <c r="G26" i="4"/>
  <c r="G25" i="4"/>
  <c r="G24" i="4"/>
  <c r="G23" i="4"/>
  <c r="G22" i="4"/>
  <c r="E6" i="2"/>
  <c r="E7" i="2"/>
  <c r="E8" i="2"/>
  <c r="E9" i="2"/>
  <c r="E10" i="2"/>
  <c r="E11" i="2"/>
  <c r="E12" i="2"/>
  <c r="E13" i="2"/>
  <c r="E14" i="2"/>
  <c r="E15" i="2"/>
  <c r="E5" i="2"/>
  <c r="E16" i="2" l="1"/>
  <c r="G33" i="4"/>
  <c r="G35" i="4" s="1"/>
  <c r="G37" i="4" l="1"/>
  <c r="G39" i="4" s="1"/>
</calcChain>
</file>

<file path=xl/sharedStrings.xml><?xml version="1.0" encoding="utf-8"?>
<sst xmlns="http://schemas.openxmlformats.org/spreadsheetml/2006/main" count="87" uniqueCount="61">
  <si>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</si>
  <si>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</si>
  <si>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</si>
  <si>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</si>
  <si>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</si>
  <si>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</si>
  <si>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</si>
  <si>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</si>
  <si>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</si>
  <si>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</si>
  <si>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</si>
  <si>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</si>
  <si>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</si>
  <si>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</si>
  <si>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</si>
  <si>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</si>
  <si>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Fecha</t>
  </si>
  <si>
    <t>Nº de factura</t>
  </si>
  <si>
    <t>&lt;Condiciones de pago (vencidas en el recibo, vencidas en X días)&gt;</t>
  </si>
  <si>
    <t>Cliente</t>
  </si>
  <si>
    <t>Descripción</t>
  </si>
  <si>
    <t>Unidades</t>
  </si>
  <si>
    <t>Precio Unitario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</si>
  <si>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</si>
  <si>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</si>
  <si>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</si>
  <si>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</si>
  <si>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</si>
  <si>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</si>
  <si>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</si>
  <si>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</si>
  <si>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</si>
  <si>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</si>
  <si>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</si>
  <si>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</si>
  <si>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</si>
  <si>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</si>
  <si>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</si>
  <si>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</si>
  <si>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</si>
  <si>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>Ixkanul</t>
  </si>
  <si>
    <t xml:space="preserve">Sololá </t>
  </si>
  <si>
    <t>(+502) 42138779 - ixkanulcoffe@gmail.com</t>
  </si>
  <si>
    <t>Espresso</t>
  </si>
  <si>
    <t>Machiato</t>
  </si>
  <si>
    <t>Latte</t>
  </si>
  <si>
    <t>Mocca</t>
  </si>
  <si>
    <t>Mocca mint</t>
  </si>
  <si>
    <t>Chocolate</t>
  </si>
  <si>
    <t>Tizana</t>
  </si>
  <si>
    <t>carajillo</t>
  </si>
  <si>
    <t>Ice love gin</t>
  </si>
  <si>
    <t>Cerveceria 14</t>
  </si>
  <si>
    <t>Caja de leche</t>
  </si>
  <si>
    <t xml:space="preserve">Cajia de cerveceria 14 </t>
  </si>
  <si>
    <t>Bolsas de hielo</t>
  </si>
  <si>
    <t xml:space="preserve">1 litro de chocolate </t>
  </si>
  <si>
    <t xml:space="preserve">Luis Diego José Gómez Ramírez </t>
  </si>
  <si>
    <t>123213-8</t>
  </si>
  <si>
    <t>Sololá</t>
  </si>
  <si>
    <t>diegogr@gmail.com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</si>
</sst>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  <numFmt numFmtId="166" formatCode="&quot;Q&quot;#,##0.00"/>
    <numFmt numFmtId="167" formatCode="&quot;Q&quot;#,##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31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0" fillId="0" borderId="1" xfId="0" applyBorder="1" applyAlignment="1">
      <alignment horizontal="center"/>
    </xf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 applyFont="1" applyAlignment="1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4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0" xfId="2" applyNumberFormat="1" applyFont="1" applyAlignment="1">
      <alignment horizontal="right" vertical="center"/>
    </xf>
    <xf numFmtId="0" fontId="23" fillId="6" borderId="12" xfId="2" applyFont="1" applyFill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7" xfId="2" applyFont="1" applyBorder="1" applyAlignment="1">
      <alignment horizontal="right"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10" fontId="23" fillId="0" borderId="18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9" xfId="2" applyFont="1" applyBorder="1" applyAlignment="1">
      <alignment horizontal="right"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20" xfId="2" applyFont="1" applyBorder="1" applyAlignment="1">
      <alignment horizontal="right" vertical="center"/>
    </xf>
    <xf numFmtId="165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44" fontId="28" fillId="7" borderId="2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8" borderId="0" xfId="0" applyFill="1"/>
    <xf numFmtId="166" fontId="23" fillId="0" borderId="9" xfId="2" applyNumberFormat="1" applyFont="1" applyBorder="1" applyAlignment="1">
      <alignment horizontal="right" vertical="center"/>
    </xf>
    <xf numFmtId="166" fontId="23" fillId="6" borderId="12" xfId="2" applyNumberFormat="1" applyFont="1" applyFill="1" applyBorder="1" applyAlignment="1">
      <alignment horizontal="right" vertical="center"/>
    </xf>
    <xf numFmtId="166" fontId="23" fillId="0" borderId="12" xfId="2" applyNumberFormat="1" applyFont="1" applyBorder="1" applyAlignment="1">
      <alignment horizontal="right" vertical="center"/>
    </xf>
    <xf numFmtId="166" fontId="23" fillId="0" borderId="16" xfId="1" applyNumberFormat="1" applyFont="1" applyBorder="1" applyAlignment="1">
      <alignment horizontal="right" vertical="center"/>
    </xf>
    <xf numFmtId="166" fontId="23" fillId="0" borderId="5" xfId="1" applyNumberFormat="1" applyFont="1" applyBorder="1" applyAlignment="1">
      <alignment vertical="center"/>
    </xf>
    <xf numFmtId="166" fontId="23" fillId="0" borderId="18" xfId="1" applyNumberFormat="1" applyFont="1" applyBorder="1" applyAlignment="1">
      <alignment vertical="center"/>
    </xf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7" fontId="0" fillId="0" borderId="1" xfId="0" applyNumberFormat="1" applyBorder="1"/>
    <xf numFmtId="167" fontId="0" fillId="0" borderId="1" xfId="0" applyNumberFormat="1" applyBorder="1" applyAlignment="1"/>
    <xf numFmtId="0" fontId="6" fillId="10" borderId="1" xfId="0" applyFont="1" applyFill="1" applyBorder="1"/>
    <xf numFmtId="0" fontId="4" fillId="10" borderId="1" xfId="0" applyFont="1" applyFill="1" applyBorder="1"/>
    <xf numFmtId="0" fontId="0" fillId="11" borderId="0" xfId="0" applyFill="1"/>
    <xf numFmtId="0" fontId="6" fillId="12" borderId="1" xfId="0" applyFont="1" applyFill="1" applyBorder="1"/>
    <xf numFmtId="0" fontId="4" fillId="12" borderId="1" xfId="0" applyFont="1" applyFill="1" applyBorder="1"/>
    <xf numFmtId="166" fontId="4" fillId="12" borderId="1" xfId="0" applyNumberFormat="1" applyFont="1" applyFill="1" applyBorder="1"/>
    <xf numFmtId="2" fontId="4" fillId="12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0" fillId="0" borderId="0" xfId="2" applyFont="1" applyAlignment="1">
      <alignment horizontal="center"/>
    </xf>
    <xf numFmtId="0" fontId="7" fillId="0" borderId="0" xfId="2" applyFont="1" applyAlignment="1"/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3" fillId="0" borderId="13" xfId="2" applyFont="1" applyBorder="1" applyAlignment="1">
      <alignment horizontal="left" vertical="center"/>
    </xf>
    <xf numFmtId="0" fontId="24" fillId="0" borderId="14" xfId="2" applyFont="1" applyBorder="1"/>
    <xf numFmtId="0" fontId="24" fillId="0" borderId="15" xfId="2" applyFont="1" applyBorder="1"/>
    <xf numFmtId="0" fontId="22" fillId="5" borderId="0" xfId="2" applyFont="1" applyFill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23" fillId="6" borderId="10" xfId="2" applyFont="1" applyFill="1" applyBorder="1" applyAlignment="1">
      <alignment horizontal="left" vertical="center"/>
    </xf>
    <xf numFmtId="0" fontId="24" fillId="0" borderId="11" xfId="2" applyFont="1" applyBorder="1"/>
    <xf numFmtId="0" fontId="23" fillId="0" borderId="10" xfId="2" applyFont="1" applyBorder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0" xfId="2" applyFont="1" applyBorder="1" applyAlignment="1">
      <alignment horizontal="left" vertical="center"/>
    </xf>
    <xf numFmtId="0" fontId="7" fillId="0" borderId="0" xfId="2" applyFont="1" applyBorder="1" applyAlignment="1"/>
    <xf numFmtId="0" fontId="18" fillId="0" borderId="0" xfId="2" applyFont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7" fillId="0" borderId="22" xfId="2" applyFont="1" applyBorder="1" applyAlignment="1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31" fillId="0" borderId="1" xfId="3" applyBorder="1" applyAlignment="1">
      <alignment horizontal="center"/>
    </xf>
    <xf numFmtId="166" fontId="0" fillId="0" borderId="23" xfId="0" applyNumberFormat="1" applyBorder="1"/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1</xdr:row>
      <xdr:rowOff>228598</xdr:rowOff>
    </xdr:from>
    <xdr:to>
      <xdr:col>1</xdr:col>
      <xdr:colOff>666753</xdr:colOff>
      <xdr:row>5</xdr:row>
      <xdr:rowOff>19050</xdr:rowOff>
    </xdr:to>
    <xdr:pic>
      <xdr:nvPicPr>
        <xdr:cNvPr id="4" name="Imagen 3" descr="Puede ser una imagen de texto que dice &quot;+KAN SPECIALTY SPECIALTY COFFEE&quot;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409573"/>
          <a:ext cx="771527" cy="771527"/>
        </a:xfrm>
        <a:prstGeom prst="ellipse">
          <a:avLst/>
        </a:prstGeom>
        <a:ln w="63500" cap="rnd">
          <a:noFill/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egog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4:E24"/>
  <sheetViews>
    <sheetView workbookViewId="0">
      <selection activeCell="G25" sqref="G25"/>
    </sheetView>
  </sheetViews>
  <sheetFormatPr baseColWidth="10" defaultRowHeight="14.4" x14ac:dyDescent="0.3"/>
  <cols>
    <col min="3" max="3" width="34.33203125" customWidth="1"/>
    <col min="5" max="5" width="14" bestFit="1" customWidth="1"/>
  </cols>
  <sheetData>
    <row r="4" spans="2:5" x14ac:dyDescent="0.3">
      <c r="B4" s="95" t="s">
        <v>31</v>
      </c>
      <c r="C4" s="95"/>
      <c r="D4" s="95"/>
      <c r="E4" s="95"/>
    </row>
    <row r="5" spans="2:5" x14ac:dyDescent="0.3">
      <c r="B5" s="1" t="s">
        <v>33</v>
      </c>
      <c r="C5" s="9" t="s">
        <v>57</v>
      </c>
      <c r="D5" s="1"/>
      <c r="E5" s="1"/>
    </row>
    <row r="6" spans="2:5" x14ac:dyDescent="0.3">
      <c r="B6" s="1" t="s">
        <v>34</v>
      </c>
      <c r="C6" s="9" t="s">
        <v>58</v>
      </c>
      <c r="D6" s="1"/>
      <c r="E6" s="1"/>
    </row>
    <row r="7" spans="2:5" x14ac:dyDescent="0.3">
      <c r="B7" s="1" t="s">
        <v>32</v>
      </c>
      <c r="C7" s="9" t="s">
        <v>59</v>
      </c>
      <c r="D7" s="1"/>
      <c r="E7" s="1"/>
    </row>
    <row r="8" spans="2:5" x14ac:dyDescent="0.3">
      <c r="B8" s="1" t="s">
        <v>35</v>
      </c>
      <c r="C8" s="9">
        <v>1233444</v>
      </c>
      <c r="D8" s="1"/>
      <c r="E8" s="1"/>
    </row>
    <row r="9" spans="2:5" x14ac:dyDescent="0.3">
      <c r="B9" s="1" t="s">
        <v>36</v>
      </c>
      <c r="C9" s="135" t="s">
        <v>60</v>
      </c>
      <c r="D9" s="1"/>
      <c r="E9" s="1"/>
    </row>
    <row r="10" spans="2:5" x14ac:dyDescent="0.3">
      <c r="B10" s="1" t="s">
        <v>16</v>
      </c>
      <c r="C10" s="80">
        <f ca="1">TODAY()</f>
        <v>44774</v>
      </c>
      <c r="D10" s="1"/>
      <c r="E10" s="1"/>
    </row>
    <row r="11" spans="2:5" x14ac:dyDescent="0.3">
      <c r="B11" s="1" t="s">
        <v>37</v>
      </c>
      <c r="C11" s="9">
        <v>1</v>
      </c>
      <c r="D11" s="1"/>
      <c r="E11" s="1"/>
    </row>
    <row r="12" spans="2:5" x14ac:dyDescent="0.3">
      <c r="B12" s="1"/>
      <c r="C12" s="1" t="s">
        <v>38</v>
      </c>
      <c r="D12" s="1" t="s">
        <v>3</v>
      </c>
      <c r="E12" s="1" t="s">
        <v>39</v>
      </c>
    </row>
    <row r="13" spans="2:5" x14ac:dyDescent="0.3">
      <c r="B13" s="1">
        <v>1</v>
      </c>
      <c r="C13" s="81" t="s">
        <v>43</v>
      </c>
      <c r="D13" s="81">
        <v>6</v>
      </c>
      <c r="E13" s="82">
        <v>12</v>
      </c>
    </row>
    <row r="14" spans="2:5" x14ac:dyDescent="0.3">
      <c r="B14" s="1">
        <v>2</v>
      </c>
      <c r="C14" s="81" t="s">
        <v>44</v>
      </c>
      <c r="D14" s="81">
        <v>9</v>
      </c>
      <c r="E14" s="82">
        <v>15</v>
      </c>
    </row>
    <row r="15" spans="2:5" x14ac:dyDescent="0.3">
      <c r="B15" s="1">
        <v>3</v>
      </c>
      <c r="C15" s="81" t="s">
        <v>45</v>
      </c>
      <c r="D15" s="81">
        <v>5</v>
      </c>
      <c r="E15" s="82">
        <v>18</v>
      </c>
    </row>
    <row r="16" spans="2:5" x14ac:dyDescent="0.3">
      <c r="B16" s="1">
        <v>4</v>
      </c>
      <c r="C16" s="81" t="s">
        <v>46</v>
      </c>
      <c r="D16" s="81">
        <v>6</v>
      </c>
      <c r="E16" s="82">
        <v>20</v>
      </c>
    </row>
    <row r="17" spans="2:5" x14ac:dyDescent="0.3">
      <c r="B17" s="1">
        <v>5</v>
      </c>
      <c r="C17" s="81" t="s">
        <v>47</v>
      </c>
      <c r="D17" s="81">
        <v>6</v>
      </c>
      <c r="E17" s="82">
        <v>22</v>
      </c>
    </row>
    <row r="18" spans="2:5" x14ac:dyDescent="0.3">
      <c r="B18" s="1">
        <v>6</v>
      </c>
      <c r="C18" s="81" t="s">
        <v>48</v>
      </c>
      <c r="D18" s="81">
        <v>4</v>
      </c>
      <c r="E18" s="82">
        <v>18</v>
      </c>
    </row>
    <row r="19" spans="2:5" x14ac:dyDescent="0.3">
      <c r="B19" s="1">
        <v>7</v>
      </c>
      <c r="C19" s="81" t="s">
        <v>49</v>
      </c>
      <c r="D19" s="81">
        <v>4</v>
      </c>
      <c r="E19" s="82">
        <v>20</v>
      </c>
    </row>
    <row r="20" spans="2:5" x14ac:dyDescent="0.3">
      <c r="B20" s="1">
        <v>8</v>
      </c>
      <c r="C20" s="81" t="s">
        <v>50</v>
      </c>
      <c r="D20" s="81">
        <v>8</v>
      </c>
      <c r="E20" s="82">
        <v>30</v>
      </c>
    </row>
    <row r="21" spans="2:5" x14ac:dyDescent="0.3">
      <c r="B21" s="1">
        <v>9</v>
      </c>
      <c r="C21" s="81" t="s">
        <v>51</v>
      </c>
      <c r="D21" s="81">
        <v>5</v>
      </c>
      <c r="E21" s="82">
        <v>25</v>
      </c>
    </row>
    <row r="22" spans="2:5" x14ac:dyDescent="0.3">
      <c r="B22" s="1">
        <v>10</v>
      </c>
      <c r="C22" s="94" t="s">
        <v>52</v>
      </c>
      <c r="D22" s="81">
        <v>9</v>
      </c>
      <c r="E22" s="82">
        <v>25</v>
      </c>
    </row>
    <row r="23" spans="2:5" x14ac:dyDescent="0.3">
      <c r="B23" s="76" t="s">
        <v>25</v>
      </c>
      <c r="C23" s="76">
        <v>100</v>
      </c>
      <c r="D23" s="76">
        <f>SUM(D13:D22)</f>
        <v>62</v>
      </c>
      <c r="E23" s="136">
        <f>SUM(E13:E22)</f>
        <v>205</v>
      </c>
    </row>
    <row r="24" spans="2:5" x14ac:dyDescent="0.3">
      <c r="B24" s="77" t="s">
        <v>29</v>
      </c>
      <c r="C24" s="79">
        <v>25</v>
      </c>
      <c r="D24" s="79"/>
      <c r="E24" s="78"/>
    </row>
  </sheetData>
  <mergeCells count="1">
    <mergeCell ref="B4:E4"/>
  </mergeCells>
  <hyperlinks>
    <hyperlink ref="C9" r:id="rId1" xr:uid="{36069772-CB86-4955-933F-74F029DE9D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outlinePr summaryBelow="0" summaryRight="0"/>
    <pageSetUpPr fitToPage="1"/>
  </sheetPr>
  <dimension ref="A1:H46"/>
  <sheetViews>
    <sheetView showGridLines="0" tabSelected="1" workbookViewId="0">
      <selection activeCell="C44" sqref="C44:G44"/>
    </sheetView>
  </sheetViews>
  <sheetFormatPr baseColWidth="10" defaultColWidth="17.33203125" defaultRowHeight="15" customHeight="1" x14ac:dyDescent="0.25"/>
  <cols>
    <col min="1" max="1" width="4.33203125" style="14" customWidth="1"/>
    <col min="2" max="2" width="11.6640625" style="14" customWidth="1"/>
    <col min="3" max="3" width="31.88671875" style="14" customWidth="1"/>
    <col min="4" max="4" width="7.44140625" style="14" customWidth="1"/>
    <col min="5" max="5" width="16.44140625" style="14" customWidth="1"/>
    <col min="6" max="6" width="20.33203125" style="14" customWidth="1"/>
    <col min="7" max="7" width="17.88671875" style="14" customWidth="1"/>
    <col min="8" max="8" width="4" style="14" customWidth="1"/>
    <col min="9" max="16384" width="17.33203125" style="14"/>
  </cols>
  <sheetData>
    <row r="1" spans="1:8" ht="14.25" customHeight="1" x14ac:dyDescent="0.25">
      <c r="A1" s="10"/>
      <c r="B1" s="11"/>
      <c r="C1" s="11"/>
      <c r="D1" s="12"/>
      <c r="E1" s="12"/>
      <c r="F1" s="12"/>
      <c r="G1" s="13"/>
      <c r="H1" s="13"/>
    </row>
    <row r="2" spans="1:8" ht="25.5" customHeight="1" x14ac:dyDescent="0.25">
      <c r="A2" s="15"/>
      <c r="B2" s="16"/>
      <c r="C2" s="16"/>
      <c r="D2" s="17"/>
      <c r="E2" s="17"/>
      <c r="F2" s="17"/>
      <c r="G2" s="18"/>
      <c r="H2" s="18"/>
    </row>
    <row r="3" spans="1:8" ht="15.75" customHeight="1" x14ac:dyDescent="0.25">
      <c r="A3" s="19"/>
      <c r="B3" s="20"/>
      <c r="C3" s="21" t="s">
        <v>40</v>
      </c>
      <c r="D3" s="20"/>
      <c r="E3" s="15"/>
      <c r="F3" s="19"/>
      <c r="G3" s="115" t="s">
        <v>15</v>
      </c>
      <c r="H3" s="20"/>
    </row>
    <row r="4" spans="1:8" ht="18" customHeight="1" x14ac:dyDescent="0.3">
      <c r="A4" s="19"/>
      <c r="B4" s="69"/>
      <c r="C4" s="22" t="s">
        <v>41</v>
      </c>
      <c r="D4" s="20"/>
      <c r="E4" s="15"/>
      <c r="F4" s="19"/>
      <c r="G4" s="97"/>
      <c r="H4" s="20"/>
    </row>
    <row r="5" spans="1:8" ht="18" customHeight="1" x14ac:dyDescent="0.25">
      <c r="A5" s="19"/>
      <c r="B5" s="20"/>
      <c r="C5" s="22" t="s">
        <v>42</v>
      </c>
      <c r="D5" s="20"/>
      <c r="E5" s="15"/>
      <c r="F5" s="19"/>
      <c r="G5" s="97"/>
      <c r="H5" s="20"/>
    </row>
    <row r="6" spans="1:8" ht="18" customHeight="1" x14ac:dyDescent="0.25">
      <c r="A6" s="19"/>
      <c r="B6" s="23"/>
      <c r="C6" s="23"/>
      <c r="D6" s="15"/>
      <c r="E6" s="24"/>
      <c r="F6" s="15"/>
      <c r="G6" s="25" t="s">
        <v>16</v>
      </c>
      <c r="H6" s="26"/>
    </row>
    <row r="7" spans="1:8" ht="18" customHeight="1" x14ac:dyDescent="0.25">
      <c r="A7" s="19"/>
      <c r="B7" s="23"/>
      <c r="C7" s="23"/>
      <c r="D7" s="15"/>
      <c r="E7" s="27"/>
      <c r="F7" s="15"/>
      <c r="G7" s="29">
        <f ca="1">'Ingreso de datos'!C10</f>
        <v>44774</v>
      </c>
      <c r="H7" s="29"/>
    </row>
    <row r="8" spans="1:8" ht="18" customHeight="1" x14ac:dyDescent="0.25">
      <c r="A8" s="19"/>
      <c r="B8" s="23"/>
      <c r="C8" s="23"/>
      <c r="D8" s="15"/>
      <c r="E8" s="24"/>
      <c r="F8" s="15"/>
      <c r="G8" s="25" t="s">
        <v>17</v>
      </c>
      <c r="H8" s="26"/>
    </row>
    <row r="9" spans="1:8" ht="18" customHeight="1" x14ac:dyDescent="0.25">
      <c r="A9" s="19"/>
      <c r="B9" s="23"/>
      <c r="C9" s="23"/>
      <c r="D9" s="15"/>
      <c r="E9" s="28"/>
      <c r="F9" s="15"/>
      <c r="G9" s="28">
        <f>'Ingreso de datos'!C11</f>
        <v>1</v>
      </c>
      <c r="H9" s="28"/>
    </row>
    <row r="10" spans="1:8" ht="18" customHeight="1" x14ac:dyDescent="0.25">
      <c r="A10" s="30"/>
      <c r="B10" s="31"/>
      <c r="C10" s="31"/>
      <c r="D10" s="32"/>
      <c r="E10" s="32"/>
      <c r="F10" s="116"/>
      <c r="G10" s="97"/>
      <c r="H10" s="33"/>
    </row>
    <row r="11" spans="1:8" ht="18" customHeight="1" x14ac:dyDescent="0.25">
      <c r="A11" s="30"/>
      <c r="B11" s="34"/>
      <c r="C11" s="34"/>
      <c r="D11" s="32"/>
      <c r="E11" s="117" t="s">
        <v>18</v>
      </c>
      <c r="F11" s="97"/>
      <c r="G11" s="97"/>
      <c r="H11" s="35"/>
    </row>
    <row r="12" spans="1:8" ht="15.75" customHeight="1" x14ac:dyDescent="0.25">
      <c r="A12" s="30"/>
      <c r="B12" s="36" t="s">
        <v>19</v>
      </c>
      <c r="C12" s="36"/>
      <c r="D12" s="32"/>
      <c r="E12" s="36"/>
      <c r="F12" s="37"/>
      <c r="G12" s="37"/>
      <c r="H12" s="38"/>
    </row>
    <row r="13" spans="1:8" ht="4.5" customHeight="1" x14ac:dyDescent="0.25">
      <c r="A13" s="30"/>
      <c r="B13" s="32"/>
      <c r="C13" s="32"/>
      <c r="D13" s="32"/>
      <c r="E13" s="32"/>
      <c r="F13" s="32"/>
      <c r="G13" s="32"/>
      <c r="H13" s="32"/>
    </row>
    <row r="14" spans="1:8" ht="18" customHeight="1" x14ac:dyDescent="0.25">
      <c r="A14" s="30"/>
      <c r="B14" s="118" t="str">
        <f>'Ingreso de datos'!C5</f>
        <v xml:space="preserve">Luis Diego José Gómez Ramírez </v>
      </c>
      <c r="C14" s="119"/>
      <c r="D14" s="39"/>
      <c r="E14" s="120"/>
      <c r="F14" s="97"/>
      <c r="G14" s="97"/>
      <c r="H14" s="40"/>
    </row>
    <row r="15" spans="1:8" ht="18" customHeight="1" x14ac:dyDescent="0.25">
      <c r="A15" s="30"/>
      <c r="B15" s="121" t="str">
        <f>'Ingreso de datos'!C6</f>
        <v>123213-8</v>
      </c>
      <c r="C15" s="122"/>
      <c r="D15" s="39"/>
      <c r="E15" s="120"/>
      <c r="F15" s="97"/>
      <c r="G15" s="97"/>
      <c r="H15" s="40"/>
    </row>
    <row r="16" spans="1:8" ht="18" customHeight="1" x14ac:dyDescent="0.25">
      <c r="A16" s="30"/>
      <c r="B16" s="121" t="str">
        <f>'Ingreso de datos'!C7</f>
        <v>Sololá</v>
      </c>
      <c r="C16" s="122"/>
      <c r="D16" s="39"/>
      <c r="E16" s="120"/>
      <c r="F16" s="97"/>
      <c r="G16" s="97"/>
      <c r="H16" s="40"/>
    </row>
    <row r="17" spans="1:8" ht="18" customHeight="1" x14ac:dyDescent="0.25">
      <c r="A17" s="30"/>
      <c r="B17" s="121">
        <f>'Ingreso de datos'!C8</f>
        <v>1233444</v>
      </c>
      <c r="C17" s="122"/>
      <c r="D17" s="39"/>
      <c r="E17" s="120"/>
      <c r="F17" s="97"/>
      <c r="G17" s="97"/>
      <c r="H17" s="40"/>
    </row>
    <row r="18" spans="1:8" ht="18" customHeight="1" x14ac:dyDescent="0.25">
      <c r="A18" s="30"/>
      <c r="B18" s="121" t="str">
        <f>'Ingreso de datos'!C9</f>
        <v>diegogr@gmail.com</v>
      </c>
      <c r="C18" s="122"/>
      <c r="D18" s="39"/>
      <c r="E18" s="40"/>
      <c r="F18" s="40"/>
      <c r="G18" s="40"/>
      <c r="H18" s="40"/>
    </row>
    <row r="19" spans="1:8" ht="18" customHeight="1" x14ac:dyDescent="0.25">
      <c r="A19" s="30"/>
      <c r="B19" s="40"/>
      <c r="C19" s="40"/>
      <c r="D19" s="39"/>
      <c r="E19" s="114"/>
      <c r="F19" s="97"/>
      <c r="G19" s="97"/>
      <c r="H19" s="41"/>
    </row>
    <row r="20" spans="1:8" ht="4.5" customHeight="1" x14ac:dyDescent="0.25">
      <c r="A20" s="30"/>
      <c r="B20" s="32"/>
      <c r="C20" s="32"/>
      <c r="D20" s="32"/>
      <c r="E20" s="32"/>
      <c r="F20" s="32"/>
      <c r="G20" s="32"/>
      <c r="H20" s="32"/>
    </row>
    <row r="21" spans="1:8" ht="18" customHeight="1" x14ac:dyDescent="0.25">
      <c r="A21" s="30"/>
      <c r="B21" s="107" t="s">
        <v>20</v>
      </c>
      <c r="C21" s="97"/>
      <c r="D21" s="97"/>
      <c r="E21" s="42" t="s">
        <v>21</v>
      </c>
      <c r="F21" s="42" t="s">
        <v>22</v>
      </c>
      <c r="G21" s="42" t="s">
        <v>4</v>
      </c>
      <c r="H21" s="43"/>
    </row>
    <row r="22" spans="1:8" ht="18" customHeight="1" x14ac:dyDescent="0.25">
      <c r="A22" s="30"/>
      <c r="B22" s="108" t="str">
        <f>'Ingreso de datos'!C13</f>
        <v>Espresso</v>
      </c>
      <c r="C22" s="109"/>
      <c r="D22" s="110"/>
      <c r="E22" s="44">
        <f>'Ingreso de datos'!D13</f>
        <v>6</v>
      </c>
      <c r="F22" s="70">
        <f>'Ingreso de datos'!E13</f>
        <v>12</v>
      </c>
      <c r="G22" s="70">
        <f t="shared" ref="G22:G31" si="0">E22*F22</f>
        <v>72</v>
      </c>
      <c r="H22" s="45"/>
    </row>
    <row r="23" spans="1:8" ht="18" customHeight="1" x14ac:dyDescent="0.25">
      <c r="A23" s="30"/>
      <c r="B23" s="111" t="str">
        <f>'Ingreso de datos'!C14</f>
        <v>Machiato</v>
      </c>
      <c r="C23" s="97"/>
      <c r="D23" s="112"/>
      <c r="E23" s="46">
        <f>'Ingreso de datos'!D14</f>
        <v>9</v>
      </c>
      <c r="F23" s="70">
        <f>'Ingreso de datos'!E14</f>
        <v>15</v>
      </c>
      <c r="G23" s="71">
        <f t="shared" si="0"/>
        <v>135</v>
      </c>
      <c r="H23" s="45"/>
    </row>
    <row r="24" spans="1:8" ht="18" customHeight="1" x14ac:dyDescent="0.25">
      <c r="A24" s="30"/>
      <c r="B24" s="113" t="str">
        <f>'Ingreso de datos'!C15</f>
        <v>Latte</v>
      </c>
      <c r="C24" s="97"/>
      <c r="D24" s="112"/>
      <c r="E24" s="47">
        <f>'Ingreso de datos'!D15</f>
        <v>5</v>
      </c>
      <c r="F24" s="70">
        <f>'Ingreso de datos'!E15</f>
        <v>18</v>
      </c>
      <c r="G24" s="72">
        <f t="shared" si="0"/>
        <v>90</v>
      </c>
      <c r="H24" s="45"/>
    </row>
    <row r="25" spans="1:8" ht="18" customHeight="1" x14ac:dyDescent="0.25">
      <c r="A25" s="30"/>
      <c r="B25" s="111" t="str">
        <f>'Ingreso de datos'!C16</f>
        <v>Mocca</v>
      </c>
      <c r="C25" s="97"/>
      <c r="D25" s="112"/>
      <c r="E25" s="46">
        <f>'Ingreso de datos'!D16</f>
        <v>6</v>
      </c>
      <c r="F25" s="70">
        <f>'Ingreso de datos'!E16</f>
        <v>20</v>
      </c>
      <c r="G25" s="71">
        <f t="shared" si="0"/>
        <v>120</v>
      </c>
      <c r="H25" s="45"/>
    </row>
    <row r="26" spans="1:8" ht="18" customHeight="1" x14ac:dyDescent="0.25">
      <c r="A26" s="30"/>
      <c r="B26" s="113" t="str">
        <f>'Ingreso de datos'!C17</f>
        <v>Mocca mint</v>
      </c>
      <c r="C26" s="97"/>
      <c r="D26" s="112"/>
      <c r="E26" s="47">
        <f>'Ingreso de datos'!D17</f>
        <v>6</v>
      </c>
      <c r="F26" s="70">
        <f>'Ingreso de datos'!E17</f>
        <v>22</v>
      </c>
      <c r="G26" s="72">
        <f t="shared" si="0"/>
        <v>132</v>
      </c>
      <c r="H26" s="45"/>
    </row>
    <row r="27" spans="1:8" ht="18" customHeight="1" x14ac:dyDescent="0.25">
      <c r="A27" s="30"/>
      <c r="B27" s="111" t="str">
        <f>'Ingreso de datos'!C18</f>
        <v>Chocolate</v>
      </c>
      <c r="C27" s="97"/>
      <c r="D27" s="112"/>
      <c r="E27" s="46">
        <f>'Ingreso de datos'!D18</f>
        <v>4</v>
      </c>
      <c r="F27" s="70">
        <f>'Ingreso de datos'!E18</f>
        <v>18</v>
      </c>
      <c r="G27" s="71">
        <f t="shared" si="0"/>
        <v>72</v>
      </c>
      <c r="H27" s="45"/>
    </row>
    <row r="28" spans="1:8" ht="18" customHeight="1" x14ac:dyDescent="0.25">
      <c r="A28" s="30"/>
      <c r="B28" s="113" t="str">
        <f>'Ingreso de datos'!C19</f>
        <v>Tizana</v>
      </c>
      <c r="C28" s="97"/>
      <c r="D28" s="112"/>
      <c r="E28" s="47">
        <f>'Ingreso de datos'!D19</f>
        <v>4</v>
      </c>
      <c r="F28" s="70">
        <f>'Ingreso de datos'!E19</f>
        <v>20</v>
      </c>
      <c r="G28" s="72">
        <f t="shared" si="0"/>
        <v>80</v>
      </c>
      <c r="H28" s="45"/>
    </row>
    <row r="29" spans="1:8" ht="18" customHeight="1" x14ac:dyDescent="0.25">
      <c r="A29" s="30"/>
      <c r="B29" s="111" t="str">
        <f>'Ingreso de datos'!C20</f>
        <v>carajillo</v>
      </c>
      <c r="C29" s="97"/>
      <c r="D29" s="112"/>
      <c r="E29" s="46">
        <f>'Ingreso de datos'!D20</f>
        <v>8</v>
      </c>
      <c r="F29" s="70">
        <f>'Ingreso de datos'!E20</f>
        <v>30</v>
      </c>
      <c r="G29" s="71">
        <f t="shared" si="0"/>
        <v>240</v>
      </c>
      <c r="H29" s="45"/>
    </row>
    <row r="30" spans="1:8" ht="18" customHeight="1" x14ac:dyDescent="0.25">
      <c r="A30" s="30"/>
      <c r="B30" s="113" t="str">
        <f>'Ingreso de datos'!C21</f>
        <v>Ice love gin</v>
      </c>
      <c r="C30" s="97"/>
      <c r="D30" s="112"/>
      <c r="E30" s="47">
        <f>'Ingreso de datos'!D21</f>
        <v>5</v>
      </c>
      <c r="F30" s="70">
        <f>'Ingreso de datos'!E21</f>
        <v>25</v>
      </c>
      <c r="G30" s="72">
        <f t="shared" si="0"/>
        <v>125</v>
      </c>
      <c r="H30" s="45"/>
    </row>
    <row r="31" spans="1:8" ht="18" customHeight="1" x14ac:dyDescent="0.25">
      <c r="A31" s="30"/>
      <c r="B31" s="111" t="str">
        <f>'Ingreso de datos'!C22</f>
        <v>Cerveceria 14</v>
      </c>
      <c r="C31" s="97"/>
      <c r="D31" s="112"/>
      <c r="E31" s="46">
        <f>'Ingreso de datos'!D22</f>
        <v>9</v>
      </c>
      <c r="F31" s="70">
        <f>'Ingreso de datos'!E22</f>
        <v>25</v>
      </c>
      <c r="G31" s="71">
        <f t="shared" si="0"/>
        <v>225</v>
      </c>
      <c r="H31" s="45"/>
    </row>
    <row r="32" spans="1:8" ht="18" customHeight="1" x14ac:dyDescent="0.25">
      <c r="A32" s="30"/>
      <c r="B32" s="104"/>
      <c r="C32" s="105"/>
      <c r="D32" s="106"/>
      <c r="E32" s="48"/>
      <c r="F32" s="70"/>
      <c r="G32" s="73">
        <f>E32*F32</f>
        <v>0</v>
      </c>
      <c r="H32" s="45"/>
    </row>
    <row r="33" spans="1:8" ht="19.5" customHeight="1" x14ac:dyDescent="0.3">
      <c r="A33" s="30"/>
      <c r="B33" s="98" t="s">
        <v>23</v>
      </c>
      <c r="C33" s="97"/>
      <c r="D33" s="49"/>
      <c r="E33" s="50"/>
      <c r="F33" s="51" t="s">
        <v>24</v>
      </c>
      <c r="G33" s="74">
        <f>SUM(G22:G32)</f>
        <v>1291</v>
      </c>
      <c r="H33" s="52"/>
    </row>
    <row r="34" spans="1:8" ht="19.5" customHeight="1" x14ac:dyDescent="0.3">
      <c r="A34" s="30"/>
      <c r="B34" s="99"/>
      <c r="C34" s="97"/>
      <c r="D34" s="97"/>
      <c r="E34" s="50"/>
      <c r="F34" s="53" t="s">
        <v>25</v>
      </c>
      <c r="G34" s="75">
        <f>'Ingreso de datos'!C23</f>
        <v>100</v>
      </c>
      <c r="H34" s="52"/>
    </row>
    <row r="35" spans="1:8" ht="19.5" customHeight="1" x14ac:dyDescent="0.3">
      <c r="A35" s="30"/>
      <c r="B35" s="97"/>
      <c r="C35" s="97"/>
      <c r="D35" s="97"/>
      <c r="E35" s="50"/>
      <c r="F35" s="53" t="s">
        <v>26</v>
      </c>
      <c r="G35" s="75">
        <f>G33-G34</f>
        <v>1191</v>
      </c>
      <c r="H35" s="52"/>
    </row>
    <row r="36" spans="1:8" ht="19.5" customHeight="1" x14ac:dyDescent="0.3">
      <c r="A36" s="30"/>
      <c r="B36" s="97"/>
      <c r="C36" s="97"/>
      <c r="D36" s="97"/>
      <c r="E36" s="50"/>
      <c r="F36" s="53" t="s">
        <v>27</v>
      </c>
      <c r="G36" s="54">
        <v>0.12</v>
      </c>
      <c r="H36" s="55"/>
    </row>
    <row r="37" spans="1:8" ht="19.5" customHeight="1" x14ac:dyDescent="0.3">
      <c r="A37" s="30"/>
      <c r="B37" s="97"/>
      <c r="C37" s="97"/>
      <c r="D37" s="97"/>
      <c r="E37" s="50"/>
      <c r="F37" s="53" t="s">
        <v>28</v>
      </c>
      <c r="G37" s="75">
        <f>G35*G36</f>
        <v>142.91999999999999</v>
      </c>
      <c r="H37" s="52"/>
    </row>
    <row r="38" spans="1:8" ht="19.5" customHeight="1" x14ac:dyDescent="0.3">
      <c r="A38" s="30"/>
      <c r="B38" s="97"/>
      <c r="C38" s="97"/>
      <c r="D38" s="97"/>
      <c r="E38" s="50"/>
      <c r="F38" s="56" t="s">
        <v>29</v>
      </c>
      <c r="G38" s="75">
        <f>'Ingreso de datos'!C24</f>
        <v>25</v>
      </c>
      <c r="H38" s="57"/>
    </row>
    <row r="39" spans="1:8" ht="33.75" customHeight="1" x14ac:dyDescent="0.3">
      <c r="A39" s="30"/>
      <c r="B39" s="58"/>
      <c r="C39" s="100"/>
      <c r="D39" s="97"/>
      <c r="E39" s="50"/>
      <c r="F39" s="59" t="s">
        <v>30</v>
      </c>
      <c r="G39" s="67">
        <f>G35+G37+G38</f>
        <v>1358.92</v>
      </c>
      <c r="H39" s="60"/>
    </row>
    <row r="40" spans="1:8" ht="9.75" customHeight="1" x14ac:dyDescent="0.25">
      <c r="A40" s="30"/>
      <c r="B40" s="61"/>
      <c r="C40" s="101"/>
      <c r="D40" s="97"/>
      <c r="E40" s="97"/>
      <c r="F40" s="97"/>
      <c r="G40" s="97"/>
      <c r="H40" s="61"/>
    </row>
    <row r="41" spans="1:8" ht="9.75" customHeight="1" x14ac:dyDescent="0.25">
      <c r="A41" s="30"/>
      <c r="B41" s="61"/>
      <c r="C41" s="61"/>
      <c r="D41" s="61"/>
      <c r="E41" s="61"/>
      <c r="F41" s="61"/>
      <c r="G41" s="61"/>
      <c r="H41" s="61"/>
    </row>
    <row r="42" spans="1:8" ht="15.75" customHeight="1" x14ac:dyDescent="0.25">
      <c r="A42" s="30"/>
      <c r="B42" s="62"/>
      <c r="C42" s="102"/>
      <c r="D42" s="97"/>
      <c r="E42" s="97"/>
      <c r="F42" s="97"/>
      <c r="G42" s="97"/>
      <c r="H42" s="62"/>
    </row>
    <row r="43" spans="1:8" ht="15.75" customHeight="1" x14ac:dyDescent="0.25">
      <c r="A43" s="30"/>
      <c r="B43" s="63"/>
      <c r="C43" s="103"/>
      <c r="D43" s="97"/>
      <c r="E43" s="97"/>
      <c r="F43" s="97"/>
      <c r="G43" s="97"/>
      <c r="H43" s="63"/>
    </row>
    <row r="44" spans="1:8" ht="21" customHeight="1" x14ac:dyDescent="0.3">
      <c r="A44" s="64"/>
      <c r="B44" s="65"/>
      <c r="C44" s="96"/>
      <c r="D44" s="97"/>
      <c r="E44" s="97"/>
      <c r="F44" s="97"/>
      <c r="G44" s="97"/>
      <c r="H44" s="65"/>
    </row>
    <row r="45" spans="1:8" ht="15.75" customHeight="1" x14ac:dyDescent="0.25">
      <c r="A45" s="30"/>
      <c r="B45" s="30"/>
      <c r="C45" s="30"/>
      <c r="D45" s="30"/>
      <c r="E45" s="30"/>
      <c r="F45" s="30"/>
      <c r="G45" s="30"/>
      <c r="H45" s="30"/>
    </row>
    <row r="46" spans="1:8" ht="15.75" customHeight="1" x14ac:dyDescent="0.25">
      <c r="A46" s="66"/>
      <c r="B46" s="66"/>
      <c r="C46" s="66"/>
      <c r="D46" s="66"/>
      <c r="E46" s="66"/>
      <c r="F46" s="66"/>
      <c r="G46" s="66"/>
      <c r="H46" s="66"/>
    </row>
  </sheetData>
  <mergeCells count="32"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C44:G44"/>
    <mergeCell ref="B33:C33"/>
    <mergeCell ref="B34:D38"/>
    <mergeCell ref="C39:D39"/>
    <mergeCell ref="C40:G40"/>
    <mergeCell ref="C42:G42"/>
    <mergeCell ref="C43:G43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B4:M26"/>
  <sheetViews>
    <sheetView showGridLines="0" topLeftCell="A4" workbookViewId="0">
      <selection activeCell="D7" sqref="D7:D16"/>
    </sheetView>
  </sheetViews>
  <sheetFormatPr baseColWidth="10" defaultRowHeight="14.4" x14ac:dyDescent="0.3"/>
  <cols>
    <col min="6" max="6" width="11.88671875" bestFit="1" customWidth="1"/>
  </cols>
  <sheetData>
    <row r="4" spans="2:13" x14ac:dyDescent="0.3">
      <c r="B4" s="124" t="s">
        <v>6</v>
      </c>
      <c r="C4" s="124"/>
      <c r="D4" s="124"/>
      <c r="E4" s="124"/>
      <c r="F4" s="124"/>
      <c r="G4" s="4"/>
      <c r="H4" s="125" t="s">
        <v>7</v>
      </c>
      <c r="I4" s="125"/>
      <c r="J4" s="125"/>
      <c r="K4" s="125"/>
      <c r="L4" s="125"/>
    </row>
    <row r="5" spans="2:13" x14ac:dyDescent="0.3">
      <c r="B5" s="124"/>
      <c r="C5" s="124"/>
      <c r="D5" s="124"/>
      <c r="E5" s="124"/>
      <c r="F5" s="124"/>
      <c r="G5" s="4"/>
      <c r="H5" s="125"/>
      <c r="I5" s="125"/>
      <c r="J5" s="125"/>
      <c r="K5" s="125"/>
      <c r="L5" s="125"/>
    </row>
    <row r="6" spans="2:13" x14ac:dyDescent="0.3">
      <c r="B6" s="5" t="s">
        <v>1</v>
      </c>
      <c r="C6" s="5" t="s">
        <v>0</v>
      </c>
      <c r="D6" s="5" t="s">
        <v>2</v>
      </c>
      <c r="E6" s="5" t="s">
        <v>3</v>
      </c>
      <c r="F6" s="5" t="s">
        <v>4</v>
      </c>
      <c r="G6" s="6"/>
      <c r="H6" s="7" t="s">
        <v>1</v>
      </c>
      <c r="I6" s="7" t="s">
        <v>0</v>
      </c>
      <c r="J6" s="7" t="s">
        <v>2</v>
      </c>
      <c r="K6" s="7" t="s">
        <v>3</v>
      </c>
      <c r="L6" s="7" t="s">
        <v>4</v>
      </c>
      <c r="M6" s="2"/>
    </row>
    <row r="7" spans="2:13" ht="28.8" x14ac:dyDescent="0.3">
      <c r="B7" s="68">
        <v>1</v>
      </c>
      <c r="C7" s="68" t="s">
        <v>43</v>
      </c>
      <c r="D7" s="82">
        <v>12</v>
      </c>
      <c r="E7" s="68">
        <v>6</v>
      </c>
      <c r="F7" s="83">
        <f>D7*E7</f>
        <v>72</v>
      </c>
      <c r="G7" s="2"/>
      <c r="H7" s="3">
        <v>1</v>
      </c>
      <c r="I7" s="84" t="s">
        <v>53</v>
      </c>
      <c r="J7" s="82">
        <v>30</v>
      </c>
      <c r="K7" s="3">
        <v>5</v>
      </c>
      <c r="L7" s="83">
        <f>J7*K7</f>
        <v>150</v>
      </c>
      <c r="M7" s="2"/>
    </row>
    <row r="8" spans="2:13" ht="43.2" x14ac:dyDescent="0.3">
      <c r="B8" s="3">
        <v>2</v>
      </c>
      <c r="C8" s="3" t="s">
        <v>44</v>
      </c>
      <c r="D8" s="82">
        <v>15</v>
      </c>
      <c r="E8" s="3">
        <v>9</v>
      </c>
      <c r="F8" s="83">
        <f t="shared" ref="F8:F15" si="0">D8*E8</f>
        <v>135</v>
      </c>
      <c r="G8" s="2"/>
      <c r="H8" s="3">
        <v>2</v>
      </c>
      <c r="I8" s="84" t="s">
        <v>54</v>
      </c>
      <c r="J8" s="82">
        <v>500</v>
      </c>
      <c r="K8" s="3">
        <v>1</v>
      </c>
      <c r="L8" s="83">
        <f t="shared" ref="L8:L16" si="1">J8*K8</f>
        <v>500</v>
      </c>
      <c r="M8" s="2"/>
    </row>
    <row r="9" spans="2:13" ht="28.8" x14ac:dyDescent="0.3">
      <c r="B9" s="3">
        <v>3</v>
      </c>
      <c r="C9" s="3" t="s">
        <v>45</v>
      </c>
      <c r="D9" s="82">
        <v>18</v>
      </c>
      <c r="E9" s="3">
        <v>5</v>
      </c>
      <c r="F9" s="83">
        <f t="shared" si="0"/>
        <v>90</v>
      </c>
      <c r="G9" s="2"/>
      <c r="H9" s="3">
        <v>3</v>
      </c>
      <c r="I9" s="84" t="s">
        <v>55</v>
      </c>
      <c r="J9" s="82">
        <v>100</v>
      </c>
      <c r="K9" s="3">
        <v>2</v>
      </c>
      <c r="L9" s="83">
        <f t="shared" si="1"/>
        <v>200</v>
      </c>
      <c r="M9" s="2"/>
    </row>
    <row r="10" spans="2:13" ht="28.8" x14ac:dyDescent="0.3">
      <c r="B10" s="3">
        <v>4</v>
      </c>
      <c r="C10" s="3" t="s">
        <v>46</v>
      </c>
      <c r="D10" s="82">
        <v>20</v>
      </c>
      <c r="E10" s="3">
        <v>6</v>
      </c>
      <c r="F10" s="83">
        <f t="shared" si="0"/>
        <v>120</v>
      </c>
      <c r="G10" s="2"/>
      <c r="H10" s="3">
        <v>4</v>
      </c>
      <c r="I10" s="84" t="s">
        <v>56</v>
      </c>
      <c r="J10" s="82">
        <v>50</v>
      </c>
      <c r="K10" s="3">
        <v>2</v>
      </c>
      <c r="L10" s="83">
        <f t="shared" si="1"/>
        <v>100</v>
      </c>
      <c r="M10" s="2"/>
    </row>
    <row r="11" spans="2:13" x14ac:dyDescent="0.3">
      <c r="B11" s="3">
        <v>5</v>
      </c>
      <c r="C11" s="3" t="s">
        <v>47</v>
      </c>
      <c r="D11" s="82">
        <v>22</v>
      </c>
      <c r="E11" s="3">
        <v>6</v>
      </c>
      <c r="F11" s="83">
        <f t="shared" si="0"/>
        <v>132</v>
      </c>
      <c r="G11" s="2"/>
      <c r="H11" s="3">
        <v>5</v>
      </c>
      <c r="I11" s="3"/>
      <c r="J11" s="82"/>
      <c r="K11" s="3"/>
      <c r="L11" s="83">
        <f t="shared" si="1"/>
        <v>0</v>
      </c>
      <c r="M11" s="2"/>
    </row>
    <row r="12" spans="2:13" x14ac:dyDescent="0.3">
      <c r="B12" s="3">
        <v>6</v>
      </c>
      <c r="C12" s="3" t="s">
        <v>48</v>
      </c>
      <c r="D12" s="82">
        <v>18</v>
      </c>
      <c r="E12" s="3">
        <v>4</v>
      </c>
      <c r="F12" s="83">
        <f t="shared" si="0"/>
        <v>72</v>
      </c>
      <c r="G12" s="2"/>
      <c r="H12" s="3">
        <v>6</v>
      </c>
      <c r="I12" s="3"/>
      <c r="J12" s="82"/>
      <c r="K12" s="3"/>
      <c r="L12" s="83">
        <f t="shared" si="1"/>
        <v>0</v>
      </c>
      <c r="M12" s="2"/>
    </row>
    <row r="13" spans="2:13" x14ac:dyDescent="0.3">
      <c r="B13" s="3">
        <v>7</v>
      </c>
      <c r="C13" s="3" t="s">
        <v>49</v>
      </c>
      <c r="D13" s="82">
        <v>20</v>
      </c>
      <c r="E13" s="3">
        <v>4</v>
      </c>
      <c r="F13" s="83">
        <f t="shared" si="0"/>
        <v>80</v>
      </c>
      <c r="G13" s="2"/>
      <c r="H13" s="3">
        <v>7</v>
      </c>
      <c r="I13" s="3"/>
      <c r="J13" s="82"/>
      <c r="K13" s="3"/>
      <c r="L13" s="83">
        <f t="shared" si="1"/>
        <v>0</v>
      </c>
      <c r="M13" s="2"/>
    </row>
    <row r="14" spans="2:13" x14ac:dyDescent="0.3">
      <c r="B14" s="3">
        <v>8</v>
      </c>
      <c r="C14" s="3" t="s">
        <v>50</v>
      </c>
      <c r="D14" s="82">
        <v>30</v>
      </c>
      <c r="E14" s="3">
        <v>8</v>
      </c>
      <c r="F14" s="83">
        <f t="shared" si="0"/>
        <v>240</v>
      </c>
      <c r="G14" s="2"/>
      <c r="H14" s="3">
        <v>8</v>
      </c>
      <c r="I14" s="3"/>
      <c r="J14" s="82"/>
      <c r="K14" s="3"/>
      <c r="L14" s="83">
        <f t="shared" si="1"/>
        <v>0</v>
      </c>
      <c r="M14" s="2"/>
    </row>
    <row r="15" spans="2:13" x14ac:dyDescent="0.3">
      <c r="B15" s="3">
        <v>9</v>
      </c>
      <c r="C15" s="3" t="s">
        <v>51</v>
      </c>
      <c r="D15" s="82">
        <v>25</v>
      </c>
      <c r="E15" s="3">
        <v>5</v>
      </c>
      <c r="F15" s="83">
        <f t="shared" si="0"/>
        <v>125</v>
      </c>
      <c r="G15" s="2"/>
      <c r="H15" s="3">
        <v>9</v>
      </c>
      <c r="I15" s="3"/>
      <c r="J15" s="82"/>
      <c r="K15" s="3"/>
      <c r="L15" s="83">
        <f t="shared" si="1"/>
        <v>0</v>
      </c>
      <c r="M15" s="2"/>
    </row>
    <row r="16" spans="2:13" x14ac:dyDescent="0.3">
      <c r="B16" s="3">
        <v>10</v>
      </c>
      <c r="C16" s="94" t="s">
        <v>52</v>
      </c>
      <c r="D16" s="82">
        <v>25</v>
      </c>
      <c r="E16" s="3">
        <v>9</v>
      </c>
      <c r="F16" s="83">
        <f>D16*E16</f>
        <v>225</v>
      </c>
      <c r="G16" s="2"/>
      <c r="H16" s="3">
        <v>10</v>
      </c>
      <c r="I16" s="3"/>
      <c r="J16" s="82"/>
      <c r="K16" s="3"/>
      <c r="L16" s="83">
        <f t="shared" si="1"/>
        <v>0</v>
      </c>
      <c r="M16" s="2"/>
    </row>
    <row r="17" spans="2:13" x14ac:dyDescent="0.3">
      <c r="B17" s="123" t="s">
        <v>5</v>
      </c>
      <c r="C17" s="123"/>
      <c r="D17" s="123"/>
      <c r="E17" s="123"/>
      <c r="F17" s="83">
        <f>SUM(F7:F16)</f>
        <v>1291</v>
      </c>
      <c r="G17" s="2"/>
      <c r="H17" s="123" t="s">
        <v>5</v>
      </c>
      <c r="I17" s="123"/>
      <c r="J17" s="123"/>
      <c r="K17" s="123"/>
      <c r="L17" s="83">
        <f>SUM(L7:L16)</f>
        <v>950</v>
      </c>
      <c r="M17" s="2"/>
    </row>
    <row r="21" spans="2:13" x14ac:dyDescent="0.3">
      <c r="E21" s="126" t="s">
        <v>8</v>
      </c>
      <c r="F21" s="126"/>
      <c r="G21" s="126"/>
      <c r="H21" s="126"/>
      <c r="I21" s="126"/>
    </row>
    <row r="22" spans="2:13" x14ac:dyDescent="0.3">
      <c r="E22" s="126"/>
      <c r="F22" s="126"/>
      <c r="G22" s="126"/>
      <c r="H22" s="126"/>
      <c r="I22" s="126"/>
    </row>
    <row r="23" spans="2:13" x14ac:dyDescent="0.3">
      <c r="E23" s="8" t="s">
        <v>1</v>
      </c>
      <c r="F23" s="127"/>
      <c r="G23" s="128"/>
      <c r="H23" s="129"/>
      <c r="I23" s="8" t="s">
        <v>4</v>
      </c>
    </row>
    <row r="24" spans="2:13" x14ac:dyDescent="0.3">
      <c r="E24" s="1">
        <v>1</v>
      </c>
      <c r="F24" s="130" t="s">
        <v>9</v>
      </c>
      <c r="G24" s="131"/>
      <c r="H24" s="132"/>
      <c r="I24" s="85">
        <f>F17</f>
        <v>1291</v>
      </c>
    </row>
    <row r="25" spans="2:13" x14ac:dyDescent="0.3">
      <c r="E25" s="1">
        <v>2</v>
      </c>
      <c r="F25" s="130" t="s">
        <v>10</v>
      </c>
      <c r="G25" s="131"/>
      <c r="H25" s="132"/>
      <c r="I25" s="85">
        <f>L17</f>
        <v>950</v>
      </c>
    </row>
    <row r="26" spans="2:13" x14ac:dyDescent="0.3">
      <c r="E26" s="95" t="s">
        <v>11</v>
      </c>
      <c r="F26" s="95"/>
      <c r="G26" s="95"/>
      <c r="H26" s="95"/>
      <c r="I26" s="86">
        <f>I24-I25</f>
        <v>341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B3:E16"/>
  <sheetViews>
    <sheetView showGridLines="0" workbookViewId="0">
      <selection activeCell="B16" sqref="B16:D16"/>
    </sheetView>
  </sheetViews>
  <sheetFormatPr baseColWidth="10" defaultColWidth="11.44140625" defaultRowHeight="14.4" x14ac:dyDescent="0.3"/>
  <cols>
    <col min="1" max="1" width="11.44140625" style="89"/>
    <col min="2" max="2" width="4.5546875" style="89" bestFit="1" customWidth="1"/>
    <col min="3" max="16384" width="11.44140625" style="89"/>
  </cols>
  <sheetData>
    <row r="3" spans="2:5" ht="15.6" x14ac:dyDescent="0.3">
      <c r="B3" s="134" t="s">
        <v>12</v>
      </c>
      <c r="C3" s="134"/>
      <c r="D3" s="134"/>
      <c r="E3" s="134"/>
    </row>
    <row r="4" spans="2:5" ht="15.6" x14ac:dyDescent="0.3">
      <c r="B4" s="87" t="s">
        <v>1</v>
      </c>
      <c r="C4" s="90" t="s">
        <v>13</v>
      </c>
      <c r="D4" s="90" t="s">
        <v>3</v>
      </c>
      <c r="E4" s="90" t="s">
        <v>4</v>
      </c>
    </row>
    <row r="5" spans="2:5" ht="15.6" x14ac:dyDescent="0.3">
      <c r="B5" s="88">
        <v>1</v>
      </c>
      <c r="C5" s="92">
        <v>200</v>
      </c>
      <c r="D5" s="91">
        <v>3</v>
      </c>
      <c r="E5" s="93">
        <f>C5*D5</f>
        <v>600</v>
      </c>
    </row>
    <row r="6" spans="2:5" ht="15.6" x14ac:dyDescent="0.3">
      <c r="B6" s="88">
        <v>2</v>
      </c>
      <c r="C6" s="92">
        <v>100</v>
      </c>
      <c r="D6" s="91">
        <v>5</v>
      </c>
      <c r="E6" s="93">
        <f t="shared" ref="E6:E15" si="0">C6*D6</f>
        <v>500</v>
      </c>
    </row>
    <row r="7" spans="2:5" ht="15.6" x14ac:dyDescent="0.3">
      <c r="B7" s="88">
        <v>3</v>
      </c>
      <c r="C7" s="92">
        <v>50</v>
      </c>
      <c r="D7" s="91">
        <v>4</v>
      </c>
      <c r="E7" s="93">
        <f t="shared" si="0"/>
        <v>200</v>
      </c>
    </row>
    <row r="8" spans="2:5" ht="15.6" x14ac:dyDescent="0.3">
      <c r="B8" s="88">
        <v>4</v>
      </c>
      <c r="C8" s="92">
        <v>20</v>
      </c>
      <c r="D8" s="91">
        <v>3</v>
      </c>
      <c r="E8" s="93">
        <f t="shared" si="0"/>
        <v>60</v>
      </c>
    </row>
    <row r="9" spans="2:5" ht="15.6" x14ac:dyDescent="0.3">
      <c r="B9" s="88">
        <v>5</v>
      </c>
      <c r="C9" s="92">
        <v>10</v>
      </c>
      <c r="D9" s="91">
        <v>1</v>
      </c>
      <c r="E9" s="93">
        <f t="shared" si="0"/>
        <v>10</v>
      </c>
    </row>
    <row r="10" spans="2:5" ht="15.6" x14ac:dyDescent="0.3">
      <c r="B10" s="88">
        <v>6</v>
      </c>
      <c r="C10" s="92">
        <v>5</v>
      </c>
      <c r="D10" s="91">
        <v>3</v>
      </c>
      <c r="E10" s="93">
        <f t="shared" si="0"/>
        <v>15</v>
      </c>
    </row>
    <row r="11" spans="2:5" ht="15.6" x14ac:dyDescent="0.3">
      <c r="B11" s="88">
        <v>7</v>
      </c>
      <c r="C11" s="92">
        <v>1</v>
      </c>
      <c r="D11" s="91">
        <v>4</v>
      </c>
      <c r="E11" s="93">
        <f t="shared" si="0"/>
        <v>4</v>
      </c>
    </row>
    <row r="12" spans="2:5" ht="15.6" x14ac:dyDescent="0.3">
      <c r="B12" s="88">
        <v>8</v>
      </c>
      <c r="C12" s="92">
        <v>0.5</v>
      </c>
      <c r="D12" s="91">
        <v>1</v>
      </c>
      <c r="E12" s="93">
        <f t="shared" si="0"/>
        <v>0.5</v>
      </c>
    </row>
    <row r="13" spans="2:5" ht="15.6" x14ac:dyDescent="0.3">
      <c r="B13" s="88">
        <v>9</v>
      </c>
      <c r="C13" s="92">
        <v>0.25</v>
      </c>
      <c r="D13" s="91">
        <v>2</v>
      </c>
      <c r="E13" s="93">
        <f t="shared" si="0"/>
        <v>0.5</v>
      </c>
    </row>
    <row r="14" spans="2:5" ht="15.6" x14ac:dyDescent="0.3">
      <c r="B14" s="88">
        <v>10</v>
      </c>
      <c r="C14" s="92">
        <v>0.1</v>
      </c>
      <c r="D14" s="91">
        <v>2</v>
      </c>
      <c r="E14" s="93">
        <f t="shared" si="0"/>
        <v>0.2</v>
      </c>
    </row>
    <row r="15" spans="2:5" ht="15.6" x14ac:dyDescent="0.3">
      <c r="B15" s="88">
        <v>11</v>
      </c>
      <c r="C15" s="92">
        <v>0.05</v>
      </c>
      <c r="D15" s="91">
        <v>6</v>
      </c>
      <c r="E15" s="93">
        <f t="shared" si="0"/>
        <v>0.30000000000000004</v>
      </c>
    </row>
    <row r="16" spans="2:5" ht="15.6" x14ac:dyDescent="0.3">
      <c r="B16" s="133" t="s">
        <v>14</v>
      </c>
      <c r="C16" s="133"/>
      <c r="D16" s="133"/>
      <c r="E16" s="93">
        <f>SUM(E5:E15)</f>
        <v>1390.5</v>
      </c>
    </row>
  </sheetData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 de datos</vt:lpstr>
      <vt:lpstr>Rec-Fac</vt:lpstr>
      <vt:lpstr>Control de in-eg</vt:lpstr>
      <vt:lpstr>cuadre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ChiwXD Gómez</cp:lastModifiedBy>
  <dcterms:created xsi:type="dcterms:W3CDTF">2022-07-25T15:53:58Z</dcterms:created>
  <dcterms:modified xsi:type="dcterms:W3CDTF">2022-08-02T04:35:02Z</dcterms:modified>
</cp:coreProperties>
</file>