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FREDO\Desktop\compu y progra\Tercer Bloque compu\"/>
    </mc:Choice>
  </mc:AlternateContent>
  <bookViews>
    <workbookView xWindow="-120" yWindow="-120" windowWidth="20730" windowHeight="11160" activeTab="2"/>
  </bookViews>
  <sheets>
    <sheet name="Partidas de Ajustes" sheetId="1" r:id="rId1"/>
    <sheet name="Hoja De Trabajo " sheetId="2" r:id="rId2"/>
    <sheet name="Estado de Resultados" sheetId="3" r:id="rId3"/>
    <sheet name="Balance General" sheetId="4" r:id="rId4"/>
  </sheets>
  <definedNames>
    <definedName name="da">'Hoja De Trabajo '!$XFD$18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2" l="1"/>
  <c r="D61" i="2"/>
  <c r="E61" i="2"/>
  <c r="F61" i="2"/>
  <c r="G61" i="2"/>
  <c r="H61" i="2"/>
  <c r="I61" i="2"/>
  <c r="J61" i="2"/>
  <c r="K61" i="2"/>
  <c r="L61" i="2"/>
  <c r="L35" i="2"/>
  <c r="K12" i="2"/>
  <c r="G38" i="2"/>
  <c r="H35" i="2"/>
  <c r="G21" i="2"/>
  <c r="G14" i="2"/>
  <c r="G12" i="2"/>
  <c r="E36" i="4" l="1"/>
  <c r="E35" i="4"/>
  <c r="E27" i="4"/>
  <c r="E30" i="4"/>
  <c r="E31" i="4" s="1"/>
  <c r="E20" i="4"/>
  <c r="E19" i="4"/>
  <c r="D19" i="4"/>
  <c r="D17" i="4"/>
  <c r="D15" i="4"/>
  <c r="D13" i="4"/>
  <c r="E10" i="4"/>
  <c r="E49" i="3"/>
  <c r="E47" i="3"/>
  <c r="E46" i="3"/>
  <c r="D44" i="3"/>
  <c r="E40" i="3"/>
  <c r="E39" i="3"/>
  <c r="D39" i="3"/>
  <c r="D28" i="3"/>
  <c r="D13" i="3"/>
  <c r="C42" i="1" l="1"/>
  <c r="D42" i="1"/>
  <c r="D35" i="1"/>
  <c r="C35" i="1"/>
  <c r="D31" i="1"/>
  <c r="C31" i="1"/>
  <c r="D27" i="1"/>
  <c r="C27" i="1"/>
  <c r="C23" i="1"/>
  <c r="D23" i="1"/>
  <c r="C19" i="1"/>
  <c r="D19" i="1"/>
  <c r="C15" i="1"/>
  <c r="D15" i="1"/>
</calcChain>
</file>

<file path=xl/sharedStrings.xml><?xml version="1.0" encoding="utf-8"?>
<sst xmlns="http://schemas.openxmlformats.org/spreadsheetml/2006/main" count="205" uniqueCount="170">
  <si>
    <t>P#XX</t>
  </si>
  <si>
    <t xml:space="preserve">Depreciación Mobiliario y Equipo Ventas </t>
  </si>
  <si>
    <t>Depreciación Mobiliario Y Equipo Admón</t>
  </si>
  <si>
    <t>Depreciacón Inmuebles Admón</t>
  </si>
  <si>
    <t xml:space="preserve">Depreciación Inmuebles Ventas </t>
  </si>
  <si>
    <t xml:space="preserve">Depreciación Vehiculos de Reparto </t>
  </si>
  <si>
    <t xml:space="preserve">     A:Depreciación ada Mobiliario Y Equipo </t>
  </si>
  <si>
    <t>v/20% sobre Q6420</t>
  </si>
  <si>
    <t xml:space="preserve">     A:Depreciación ada Inmuebles </t>
  </si>
  <si>
    <t>v/Q92020 *70% y 5%</t>
  </si>
  <si>
    <t xml:space="preserve">    A:Depreciación ada Vehiculos de Reparto </t>
  </si>
  <si>
    <t>v/20% sobre Q42800</t>
  </si>
  <si>
    <t xml:space="preserve">v/Depreciaciones de ley del ejercicio </t>
  </si>
  <si>
    <t>Amortizaciones Gastos de Constitución</t>
  </si>
  <si>
    <t xml:space="preserve">     A:Amortización ada Gastos de Constitución</t>
  </si>
  <si>
    <t>v/20% sobre Q11770</t>
  </si>
  <si>
    <t xml:space="preserve">Impuesto y Contribuciones </t>
  </si>
  <si>
    <t xml:space="preserve">      A:Cuenta por Pagar </t>
  </si>
  <si>
    <t xml:space="preserve">v/9 por millar sobreQ92020 de IUSI de 1Trimestre </t>
  </si>
  <si>
    <t xml:space="preserve">Intereses Gastos </t>
  </si>
  <si>
    <t>v/24% sobre Q6420 EN 3 meses</t>
  </si>
  <si>
    <t xml:space="preserve">Cuentas Incobrables </t>
  </si>
  <si>
    <t xml:space="preserve">     A:Clientes </t>
  </si>
  <si>
    <t xml:space="preserve">v/Saldo Angel Barriosq300 y Raul Portillo </t>
  </si>
  <si>
    <t xml:space="preserve">I.V.A por Pagar </t>
  </si>
  <si>
    <t xml:space="preserve">     A:I.V.A por Cobrar </t>
  </si>
  <si>
    <t>v/Regulacion de la Cuenta IVA.</t>
  </si>
  <si>
    <t xml:space="preserve">Indemnización ventas </t>
  </si>
  <si>
    <t>v/8.33% sobre Q37450</t>
  </si>
  <si>
    <t>Indemnización Admón</t>
  </si>
  <si>
    <t>v/8.33%sobreQ29960</t>
  </si>
  <si>
    <t xml:space="preserve">        A:Reserva para Indemnización</t>
  </si>
  <si>
    <t>v/Reserva de ley del ejercicio.</t>
  </si>
  <si>
    <t>ALMACEN "PRIMAVERA S.A."</t>
  </si>
  <si>
    <t>Estado de Resultados del Periodo Contable del 01/01/2020 al 31/12/20</t>
  </si>
  <si>
    <t xml:space="preserve">Ingresos </t>
  </si>
  <si>
    <t xml:space="preserve">Ventas Brutas </t>
  </si>
  <si>
    <t xml:space="preserve">Rebajas y Devoluciones Sobre Ventas </t>
  </si>
  <si>
    <t xml:space="preserve">Ventas Netas </t>
  </si>
  <si>
    <t xml:space="preserve">Costo de Ventas </t>
  </si>
  <si>
    <t>Mercaderias Inv.#01</t>
  </si>
  <si>
    <t xml:space="preserve">Compras </t>
  </si>
  <si>
    <t xml:space="preserve">Gastos sobre Compras </t>
  </si>
  <si>
    <t xml:space="preserve">Compras Brutas </t>
  </si>
  <si>
    <t xml:space="preserve">Rebajas y Devoluciones sobre Compras </t>
  </si>
  <si>
    <t xml:space="preserve">Compras Netas </t>
  </si>
  <si>
    <t>Mercaderias Inv.#02</t>
  </si>
  <si>
    <t xml:space="preserve">Mercaderia Disponble </t>
  </si>
  <si>
    <t>Gastos de Operación</t>
  </si>
  <si>
    <t xml:space="preserve">Gastos en Ventas </t>
  </si>
  <si>
    <t xml:space="preserve">Combustible y Lubricantes Consumido </t>
  </si>
  <si>
    <t>Sueldos Ventas</t>
  </si>
  <si>
    <t xml:space="preserve">Ganancia Bruta Ventas </t>
  </si>
  <si>
    <t xml:space="preserve">Publicidad Pagada </t>
  </si>
  <si>
    <t xml:space="preserve">Alquileres Ventas </t>
  </si>
  <si>
    <t xml:space="preserve">Cuota IGSS Ventas </t>
  </si>
  <si>
    <t xml:space="preserve">Bonificación Incentivo Ventas </t>
  </si>
  <si>
    <t xml:space="preserve">Depreciación Mobiliario Y Equipo Ventas </t>
  </si>
  <si>
    <t>Depreciación Inmuebles Ventas</t>
  </si>
  <si>
    <t>Indemnización Ventas</t>
  </si>
  <si>
    <t>Gastos de Administración</t>
  </si>
  <si>
    <t>Impuesto y Contribución</t>
  </si>
  <si>
    <t>Sueldos de Admón</t>
  </si>
  <si>
    <t>Alquileres Admón</t>
  </si>
  <si>
    <t>Cuota IGSS Admón</t>
  </si>
  <si>
    <t>Bonificación Incentivo Admón</t>
  </si>
  <si>
    <t>Depreciacion Mobiliario y Equipo Admón</t>
  </si>
  <si>
    <t>Depreciación Inmuebles Admón</t>
  </si>
  <si>
    <t>Amortización Gastos de Constitución</t>
  </si>
  <si>
    <t>Ganancia en Factor de Operación</t>
  </si>
  <si>
    <t xml:space="preserve">Otros Ingresos y Gastos </t>
  </si>
  <si>
    <t xml:space="preserve">Comisiones Productos </t>
  </si>
  <si>
    <t xml:space="preserve">Intereses Producto </t>
  </si>
  <si>
    <t xml:space="preserve">Gastos </t>
  </si>
  <si>
    <t>Ganancias antes del ISR.</t>
  </si>
  <si>
    <t xml:space="preserve">Imouesto a la Renta </t>
  </si>
  <si>
    <t>Ganancia despues de ISR.</t>
  </si>
  <si>
    <t>EL ALMACEN "PRIMAVERA, S.A."</t>
  </si>
  <si>
    <t>Activo</t>
  </si>
  <si>
    <t xml:space="preserve">corriente </t>
  </si>
  <si>
    <t>caja</t>
  </si>
  <si>
    <t>Banco Reformador</t>
  </si>
  <si>
    <t>Clientes</t>
  </si>
  <si>
    <t>Documentos Descontados</t>
  </si>
  <si>
    <t xml:space="preserve">Mercaderias </t>
  </si>
  <si>
    <t>No Corriente</t>
  </si>
  <si>
    <t xml:space="preserve">Vehiculos de Reparto </t>
  </si>
  <si>
    <t>Depreciación ada Vehiculos de Repartos</t>
  </si>
  <si>
    <t xml:space="preserve">Mobiliario Y Equipo </t>
  </si>
  <si>
    <t xml:space="preserve">Depreciación ada Mobiliario y Equipo </t>
  </si>
  <si>
    <t>Gastos de Constitución</t>
  </si>
  <si>
    <t>Amortización ada Gastos de Constitución</t>
  </si>
  <si>
    <t xml:space="preserve">Inmuebles </t>
  </si>
  <si>
    <t xml:space="preserve">Depreciación ada Inmuebles </t>
  </si>
  <si>
    <t xml:space="preserve">Suma del Activo </t>
  </si>
  <si>
    <t xml:space="preserve">Pasivo </t>
  </si>
  <si>
    <t xml:space="preserve">Corriente </t>
  </si>
  <si>
    <t xml:space="preserve">Proveedores </t>
  </si>
  <si>
    <t xml:space="preserve">Acreedores </t>
  </si>
  <si>
    <t xml:space="preserve">Documentos por Pagar </t>
  </si>
  <si>
    <t>I.V.A. Por Pagar</t>
  </si>
  <si>
    <t>Cuentas Por Pagar</t>
  </si>
  <si>
    <t>I.S.R. por Pagar</t>
  </si>
  <si>
    <t xml:space="preserve">Hipotecas </t>
  </si>
  <si>
    <t>Reserva para Indemnización</t>
  </si>
  <si>
    <t xml:space="preserve">Suma del Pasivo </t>
  </si>
  <si>
    <t xml:space="preserve">Capital </t>
  </si>
  <si>
    <t xml:space="preserve">Capital Autorizado </t>
  </si>
  <si>
    <t xml:space="preserve">Reserva Legal </t>
  </si>
  <si>
    <t xml:space="preserve">Utilidades Retenidas </t>
  </si>
  <si>
    <t xml:space="preserve">Suma del pasivo y Capital </t>
  </si>
  <si>
    <t xml:space="preserve"> </t>
  </si>
  <si>
    <t>Debe</t>
  </si>
  <si>
    <t xml:space="preserve">Cuentas </t>
  </si>
  <si>
    <t>Haber</t>
  </si>
  <si>
    <t>Perdida</t>
  </si>
  <si>
    <t>Ganancia</t>
  </si>
  <si>
    <t>Pasivo</t>
  </si>
  <si>
    <t>No.</t>
  </si>
  <si>
    <t>Caja</t>
  </si>
  <si>
    <t>Mercaderias</t>
  </si>
  <si>
    <t>Hipotecas</t>
  </si>
  <si>
    <t>Proveedores</t>
  </si>
  <si>
    <t>Compras</t>
  </si>
  <si>
    <t>I.V.A por Cobrar</t>
  </si>
  <si>
    <t>Mobiliario Y Equipo</t>
  </si>
  <si>
    <t xml:space="preserve">Gastos de Constitución </t>
  </si>
  <si>
    <t>Gastos sobre compras</t>
  </si>
  <si>
    <t>Acrredores</t>
  </si>
  <si>
    <t>Combustibles y Lubricantes, constitución</t>
  </si>
  <si>
    <t>Documentos por cobrar</t>
  </si>
  <si>
    <t xml:space="preserve">Impuestos y Contribuciones </t>
  </si>
  <si>
    <t xml:space="preserve">Sueldos de Ventas </t>
  </si>
  <si>
    <t>Ventas</t>
  </si>
  <si>
    <t xml:space="preserve">Reb. Y Devoluciones sobre Ventas </t>
  </si>
  <si>
    <t xml:space="preserve">Rebajas y devoluciones sobre compras </t>
  </si>
  <si>
    <t xml:space="preserve">Documentos Descontados </t>
  </si>
  <si>
    <t>Cuotas IGSS ventas</t>
  </si>
  <si>
    <t xml:space="preserve">Cuotas IGSS admon </t>
  </si>
  <si>
    <t xml:space="preserve">I.V.A por pagar </t>
  </si>
  <si>
    <t>Bonificación Incentivo Admon</t>
  </si>
  <si>
    <t>Bonificación Incentivo Ventas</t>
  </si>
  <si>
    <t>Intereses Gastos</t>
  </si>
  <si>
    <t xml:space="preserve">Deprec mobiliario y Equipo Ventas </t>
  </si>
  <si>
    <t>Deprec mobiliario y Equipo admon</t>
  </si>
  <si>
    <t xml:space="preserve">Deprec Inmuebles Ventas </t>
  </si>
  <si>
    <t xml:space="preserve">Deprec Inmuebles Admon </t>
  </si>
  <si>
    <t xml:space="preserve">Deprec Vehiculos de Reparto </t>
  </si>
  <si>
    <t xml:space="preserve">Depre ada Mobiliario y Equipo </t>
  </si>
  <si>
    <t xml:space="preserve">Deprec ada Inmuebles </t>
  </si>
  <si>
    <t xml:space="preserve">Deprec ada Vehiculos de Reparto </t>
  </si>
  <si>
    <t xml:space="preserve">Cuentas por Pagar </t>
  </si>
  <si>
    <t xml:space="preserve">Indemnización Ventas </t>
  </si>
  <si>
    <t>Indemnización Admon</t>
  </si>
  <si>
    <t>Perdida y Ganancias</t>
  </si>
  <si>
    <t xml:space="preserve">Impuesto sobre la Renta </t>
  </si>
  <si>
    <t>Reserva Legal</t>
  </si>
  <si>
    <t xml:space="preserve">Sumas Iguales </t>
  </si>
  <si>
    <t xml:space="preserve">Balance de Saldos </t>
  </si>
  <si>
    <t>Ajustes</t>
  </si>
  <si>
    <t>Saldos de Ajustes</t>
  </si>
  <si>
    <t>Resultados</t>
  </si>
  <si>
    <t>Balance General</t>
  </si>
  <si>
    <t>Almacen Primavera S.A</t>
  </si>
  <si>
    <t xml:space="preserve">Hoja de trabajo del periodo contable practicado el </t>
  </si>
  <si>
    <t>01/01/2020 al 31/12/2020</t>
  </si>
  <si>
    <t xml:space="preserve">Manfredo BenjamiN López Castillo </t>
  </si>
  <si>
    <t xml:space="preserve">6to Perito Contador </t>
  </si>
  <si>
    <t xml:space="preserve">Balnace General al 31 de Diciembre del 2020 </t>
  </si>
  <si>
    <t xml:space="preserve">                PARTIDAS DE AJUSTES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</si>
</sst>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double">
        <color rgb="FFFF0000"/>
      </bottom>
      <diagonal/>
    </border>
    <border>
      <left/>
      <right/>
      <top/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medium">
        <color auto="1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/>
      <diagonal/>
    </border>
    <border>
      <left style="double">
        <color rgb="FFFF0000"/>
      </left>
      <right style="double">
        <color rgb="FFFF0000"/>
      </right>
      <top/>
      <bottom style="thin">
        <color rgb="FF0070C0"/>
      </bottom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medium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thin">
        <color rgb="FF0070C0"/>
      </bottom>
      <diagonal/>
    </border>
    <border>
      <left style="double">
        <color rgb="FFFF0000"/>
      </left>
      <right/>
      <top style="thin">
        <color theme="4"/>
      </top>
      <bottom style="thin">
        <color rgb="FF0070C0"/>
      </bottom>
      <diagonal/>
    </border>
    <border>
      <left/>
      <right/>
      <top style="thin">
        <color theme="4"/>
      </top>
      <bottom style="thin">
        <color rgb="FF0070C0"/>
      </bottom>
      <diagonal/>
    </border>
    <border>
      <left/>
      <right style="double">
        <color rgb="FFFF0000"/>
      </right>
      <top style="thin">
        <color theme="4"/>
      </top>
      <bottom style="thin">
        <color rgb="FF0070C0"/>
      </bottom>
      <diagonal/>
    </border>
    <border>
      <left style="double">
        <color rgb="FFFF0000"/>
      </left>
      <right/>
      <top style="thin">
        <color rgb="FF0070C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70C0"/>
      </top>
      <bottom style="double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3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3" xfId="0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164" fontId="0" fillId="0" borderId="9" xfId="0" applyNumberForma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/>
    <xf numFmtId="164" fontId="1" fillId="0" borderId="12" xfId="0" applyNumberFormat="1" applyFont="1" applyBorder="1"/>
    <xf numFmtId="164" fontId="1" fillId="0" borderId="8" xfId="0" applyNumberFormat="1" applyFont="1" applyBorder="1"/>
    <xf numFmtId="164" fontId="1" fillId="0" borderId="7" xfId="0" applyNumberFormat="1" applyFont="1" applyBorder="1"/>
    <xf numFmtId="164" fontId="1" fillId="0" borderId="6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4" xfId="0" applyFont="1" applyBorder="1"/>
    <xf numFmtId="0" fontId="1" fillId="0" borderId="15" xfId="0" applyFon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/>
    <xf numFmtId="0" fontId="1" fillId="0" borderId="11" xfId="0" applyFont="1" applyBorder="1"/>
    <xf numFmtId="0" fontId="1" fillId="0" borderId="20" xfId="0" applyFont="1" applyBorder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21" xfId="0" applyFont="1" applyBorder="1"/>
    <xf numFmtId="0" fontId="2" fillId="0" borderId="21" xfId="0" applyFont="1" applyBorder="1" applyAlignment="1">
      <alignment horizontal="center"/>
    </xf>
    <xf numFmtId="0" fontId="1" fillId="0" borderId="10" xfId="0" applyFont="1" applyBorder="1"/>
    <xf numFmtId="164" fontId="1" fillId="0" borderId="4" xfId="0" applyNumberFormat="1" applyFont="1" applyBorder="1"/>
    <xf numFmtId="0" fontId="0" fillId="0" borderId="3" xfId="0" applyBorder="1" applyAlignment="1"/>
    <xf numFmtId="0" fontId="0" fillId="0" borderId="3" xfId="0" applyBorder="1" applyAlignment="1">
      <alignment vertical="top"/>
    </xf>
    <xf numFmtId="0" fontId="1" fillId="0" borderId="5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A2" sqref="A2:D2"/>
    </sheetView>
  </sheetViews>
  <sheetFormatPr baseColWidth="10" defaultRowHeight="15" x14ac:dyDescent="0.25"/>
  <cols>
    <col min="1" max="1" width="6.85546875" customWidth="1"/>
    <col min="2" max="2" width="46.7109375" customWidth="1"/>
    <col min="3" max="4" width="16.140625" customWidth="1"/>
  </cols>
  <sheetData>
    <row r="1" spans="1:4" ht="18" customHeight="1" x14ac:dyDescent="0.25">
      <c r="A1" s="54" t="s">
        <v>169</v>
      </c>
      <c r="B1" s="55"/>
      <c r="C1" s="55"/>
      <c r="D1" s="56"/>
    </row>
    <row r="2" spans="1:4" ht="16.5" customHeight="1" thickBot="1" x14ac:dyDescent="0.3">
      <c r="A2" s="38"/>
      <c r="B2" s="11"/>
      <c r="C2" s="11"/>
      <c r="D2" s="39"/>
    </row>
    <row r="3" spans="1:4" ht="15.75" thickTop="1" x14ac:dyDescent="0.25">
      <c r="A3" s="40" t="s">
        <v>0</v>
      </c>
      <c r="B3" s="41">
        <v>31</v>
      </c>
      <c r="C3" s="14"/>
      <c r="D3" s="14"/>
    </row>
    <row r="4" spans="1:4" x14ac:dyDescent="0.25">
      <c r="A4" s="15"/>
      <c r="B4" s="15" t="s">
        <v>1</v>
      </c>
      <c r="C4" s="16">
        <v>963</v>
      </c>
      <c r="D4" s="16"/>
    </row>
    <row r="5" spans="1:4" x14ac:dyDescent="0.25">
      <c r="A5" s="15"/>
      <c r="B5" s="15" t="s">
        <v>2</v>
      </c>
      <c r="C5" s="16">
        <v>321</v>
      </c>
      <c r="D5" s="16"/>
    </row>
    <row r="6" spans="1:4" x14ac:dyDescent="0.25">
      <c r="A6" s="15"/>
      <c r="B6" s="15" t="s">
        <v>4</v>
      </c>
      <c r="C6" s="16">
        <v>1932.42</v>
      </c>
      <c r="D6" s="16"/>
    </row>
    <row r="7" spans="1:4" x14ac:dyDescent="0.25">
      <c r="A7" s="15"/>
      <c r="B7" s="15" t="s">
        <v>3</v>
      </c>
      <c r="C7" s="16">
        <v>1288.28</v>
      </c>
      <c r="D7" s="16"/>
    </row>
    <row r="8" spans="1:4" x14ac:dyDescent="0.25">
      <c r="A8" s="15"/>
      <c r="B8" s="15" t="s">
        <v>5</v>
      </c>
      <c r="C8" s="16">
        <v>8560</v>
      </c>
      <c r="D8" s="16"/>
    </row>
    <row r="9" spans="1:4" x14ac:dyDescent="0.25">
      <c r="A9" s="15"/>
      <c r="B9" s="15" t="s">
        <v>6</v>
      </c>
      <c r="C9" s="16"/>
      <c r="D9" s="16">
        <v>1284</v>
      </c>
    </row>
    <row r="10" spans="1:4" x14ac:dyDescent="0.25">
      <c r="A10" s="15"/>
      <c r="B10" s="15" t="s">
        <v>7</v>
      </c>
      <c r="C10" s="16"/>
      <c r="D10" s="16"/>
    </row>
    <row r="11" spans="1:4" x14ac:dyDescent="0.25">
      <c r="A11" s="15"/>
      <c r="B11" s="15" t="s">
        <v>8</v>
      </c>
      <c r="C11" s="16"/>
      <c r="D11" s="16">
        <v>3220.7</v>
      </c>
    </row>
    <row r="12" spans="1:4" x14ac:dyDescent="0.25">
      <c r="A12" s="15"/>
      <c r="B12" s="15" t="s">
        <v>9</v>
      </c>
      <c r="C12" s="16"/>
      <c r="D12" s="16"/>
    </row>
    <row r="13" spans="1:4" x14ac:dyDescent="0.25">
      <c r="A13" s="15"/>
      <c r="B13" s="15" t="s">
        <v>10</v>
      </c>
      <c r="C13" s="16"/>
      <c r="D13" s="16">
        <v>8560</v>
      </c>
    </row>
    <row r="14" spans="1:4" ht="15.75" thickBot="1" x14ac:dyDescent="0.3">
      <c r="A14" s="15"/>
      <c r="B14" s="15" t="s">
        <v>11</v>
      </c>
      <c r="C14" s="19"/>
      <c r="D14" s="19"/>
    </row>
    <row r="15" spans="1:4" ht="15.75" thickBot="1" x14ac:dyDescent="0.3">
      <c r="A15" s="15"/>
      <c r="B15" s="15" t="s">
        <v>12</v>
      </c>
      <c r="C15" s="20">
        <f>SUM(C4:C8)</f>
        <v>13064.7</v>
      </c>
      <c r="D15" s="20">
        <f>SUM(D9:D13)</f>
        <v>13064.7</v>
      </c>
    </row>
    <row r="16" spans="1:4" ht="15.75" thickTop="1" x14ac:dyDescent="0.25">
      <c r="A16" s="40" t="s">
        <v>0</v>
      </c>
      <c r="B16" s="41">
        <v>31</v>
      </c>
      <c r="C16" s="18"/>
      <c r="D16" s="18"/>
    </row>
    <row r="17" spans="1:4" x14ac:dyDescent="0.25">
      <c r="A17" s="15"/>
      <c r="B17" s="15" t="s">
        <v>13</v>
      </c>
      <c r="C17" s="16">
        <v>2354</v>
      </c>
      <c r="D17" s="16"/>
    </row>
    <row r="18" spans="1:4" ht="15.75" thickBot="1" x14ac:dyDescent="0.3">
      <c r="A18" s="15"/>
      <c r="B18" s="15" t="s">
        <v>14</v>
      </c>
      <c r="C18" s="19"/>
      <c r="D18" s="19">
        <v>2354</v>
      </c>
    </row>
    <row r="19" spans="1:4" ht="15.75" thickBot="1" x14ac:dyDescent="0.3">
      <c r="A19" s="15"/>
      <c r="B19" s="15" t="s">
        <v>15</v>
      </c>
      <c r="C19" s="20">
        <f>C17</f>
        <v>2354</v>
      </c>
      <c r="D19" s="20">
        <f>D18</f>
        <v>2354</v>
      </c>
    </row>
    <row r="20" spans="1:4" ht="15.75" thickTop="1" x14ac:dyDescent="0.25">
      <c r="A20" s="40" t="s">
        <v>0</v>
      </c>
      <c r="B20" s="41">
        <v>31</v>
      </c>
      <c r="C20" s="18"/>
      <c r="D20" s="18"/>
    </row>
    <row r="21" spans="1:4" x14ac:dyDescent="0.25">
      <c r="A21" s="15"/>
      <c r="B21" s="15" t="s">
        <v>16</v>
      </c>
      <c r="C21" s="16">
        <v>207.05</v>
      </c>
      <c r="D21" s="16"/>
    </row>
    <row r="22" spans="1:4" ht="15.75" thickBot="1" x14ac:dyDescent="0.3">
      <c r="A22" s="15"/>
      <c r="B22" s="15" t="s">
        <v>17</v>
      </c>
      <c r="C22" s="19"/>
      <c r="D22" s="19">
        <v>207.05</v>
      </c>
    </row>
    <row r="23" spans="1:4" ht="15.75" thickBot="1" x14ac:dyDescent="0.3">
      <c r="A23" s="15"/>
      <c r="B23" s="15" t="s">
        <v>18</v>
      </c>
      <c r="C23" s="20">
        <f>C21</f>
        <v>207.05</v>
      </c>
      <c r="D23" s="20">
        <f>D22</f>
        <v>207.05</v>
      </c>
    </row>
    <row r="24" spans="1:4" ht="15.75" thickTop="1" x14ac:dyDescent="0.25">
      <c r="A24" s="40" t="s">
        <v>0</v>
      </c>
      <c r="B24" s="41">
        <v>31</v>
      </c>
      <c r="C24" s="18"/>
      <c r="D24" s="18"/>
    </row>
    <row r="25" spans="1:4" x14ac:dyDescent="0.25">
      <c r="A25" s="15"/>
      <c r="B25" s="15" t="s">
        <v>19</v>
      </c>
      <c r="C25" s="16">
        <v>385.2</v>
      </c>
      <c r="D25" s="16"/>
    </row>
    <row r="26" spans="1:4" ht="15.75" thickBot="1" x14ac:dyDescent="0.3">
      <c r="A26" s="15"/>
      <c r="B26" s="15" t="s">
        <v>17</v>
      </c>
      <c r="C26" s="19"/>
      <c r="D26" s="19">
        <v>385.2</v>
      </c>
    </row>
    <row r="27" spans="1:4" ht="15.75" thickBot="1" x14ac:dyDescent="0.3">
      <c r="A27" s="15"/>
      <c r="B27" s="15" t="s">
        <v>20</v>
      </c>
      <c r="C27" s="20">
        <f>C25</f>
        <v>385.2</v>
      </c>
      <c r="D27" s="20">
        <f>D26</f>
        <v>385.2</v>
      </c>
    </row>
    <row r="28" spans="1:4" ht="15.75" thickTop="1" x14ac:dyDescent="0.25">
      <c r="A28" s="40" t="s">
        <v>0</v>
      </c>
      <c r="B28" s="41">
        <v>31</v>
      </c>
      <c r="C28" s="18"/>
      <c r="D28" s="18"/>
    </row>
    <row r="29" spans="1:4" x14ac:dyDescent="0.25">
      <c r="A29" s="15"/>
      <c r="B29" s="15" t="s">
        <v>21</v>
      </c>
      <c r="C29" s="16">
        <v>800</v>
      </c>
      <c r="D29" s="16"/>
    </row>
    <row r="30" spans="1:4" ht="15.75" thickBot="1" x14ac:dyDescent="0.3">
      <c r="A30" s="15"/>
      <c r="B30" s="15" t="s">
        <v>22</v>
      </c>
      <c r="C30" s="19"/>
      <c r="D30" s="19">
        <v>800</v>
      </c>
    </row>
    <row r="31" spans="1:4" ht="15.75" thickBot="1" x14ac:dyDescent="0.3">
      <c r="A31" s="15"/>
      <c r="B31" s="15" t="s">
        <v>23</v>
      </c>
      <c r="C31" s="20">
        <f>C29</f>
        <v>800</v>
      </c>
      <c r="D31" s="20">
        <f>D30</f>
        <v>800</v>
      </c>
    </row>
    <row r="32" spans="1:4" ht="15.75" thickTop="1" x14ac:dyDescent="0.25">
      <c r="A32" s="40" t="s">
        <v>0</v>
      </c>
      <c r="B32" s="41">
        <v>31</v>
      </c>
      <c r="C32" s="18"/>
      <c r="D32" s="18"/>
    </row>
    <row r="33" spans="1:4" x14ac:dyDescent="0.25">
      <c r="A33" s="15"/>
      <c r="B33" s="15" t="s">
        <v>24</v>
      </c>
      <c r="C33" s="16">
        <v>1177</v>
      </c>
      <c r="D33" s="16"/>
    </row>
    <row r="34" spans="1:4" ht="15.75" thickBot="1" x14ac:dyDescent="0.3">
      <c r="A34" s="15"/>
      <c r="B34" s="15" t="s">
        <v>25</v>
      </c>
      <c r="C34" s="19"/>
      <c r="D34" s="19">
        <v>11777</v>
      </c>
    </row>
    <row r="35" spans="1:4" ht="15.75" thickBot="1" x14ac:dyDescent="0.3">
      <c r="A35" s="15"/>
      <c r="B35" s="15" t="s">
        <v>26</v>
      </c>
      <c r="C35" s="20">
        <f>C33</f>
        <v>1177</v>
      </c>
      <c r="D35" s="20">
        <f>D34</f>
        <v>11777</v>
      </c>
    </row>
    <row r="36" spans="1:4" ht="15.75" thickTop="1" x14ac:dyDescent="0.25">
      <c r="A36" s="40" t="s">
        <v>0</v>
      </c>
      <c r="B36" s="41">
        <v>31</v>
      </c>
      <c r="C36" s="18"/>
      <c r="D36" s="18"/>
    </row>
    <row r="37" spans="1:4" x14ac:dyDescent="0.25">
      <c r="A37" s="15"/>
      <c r="B37" s="15" t="s">
        <v>27</v>
      </c>
      <c r="C37" s="16">
        <v>3119.59</v>
      </c>
      <c r="D37" s="16"/>
    </row>
    <row r="38" spans="1:4" x14ac:dyDescent="0.25">
      <c r="A38" s="15"/>
      <c r="B38" s="15" t="s">
        <v>28</v>
      </c>
      <c r="C38" s="16"/>
      <c r="D38" s="16"/>
    </row>
    <row r="39" spans="1:4" x14ac:dyDescent="0.25">
      <c r="A39" s="15"/>
      <c r="B39" s="15" t="s">
        <v>29</v>
      </c>
      <c r="C39" s="16">
        <v>2495.67</v>
      </c>
      <c r="D39" s="16"/>
    </row>
    <row r="40" spans="1:4" x14ac:dyDescent="0.25">
      <c r="A40" s="15"/>
      <c r="B40" s="15" t="s">
        <v>30</v>
      </c>
      <c r="C40" s="16"/>
      <c r="D40" s="16"/>
    </row>
    <row r="41" spans="1:4" ht="15.75" thickBot="1" x14ac:dyDescent="0.3">
      <c r="A41" s="15"/>
      <c r="B41" s="15" t="s">
        <v>31</v>
      </c>
      <c r="C41" s="19"/>
      <c r="D41" s="19">
        <v>5615.26</v>
      </c>
    </row>
    <row r="42" spans="1:4" ht="15.75" thickBot="1" x14ac:dyDescent="0.3">
      <c r="A42" s="15"/>
      <c r="B42" s="15" t="s">
        <v>32</v>
      </c>
      <c r="C42" s="20">
        <f>SUM(C37:C39)</f>
        <v>5615.26</v>
      </c>
      <c r="D42" s="20">
        <f>D41</f>
        <v>5615.26</v>
      </c>
    </row>
    <row r="43" spans="1:4" ht="15.75" thickTop="1" x14ac:dyDescent="0.25">
      <c r="A43" s="1"/>
      <c r="B43" s="1"/>
      <c r="C43" s="5"/>
      <c r="D43" s="5"/>
    </row>
    <row r="44" spans="1:4" x14ac:dyDescent="0.25">
      <c r="A44" s="1"/>
      <c r="B44" s="1"/>
      <c r="C44" s="3"/>
      <c r="D44" s="3"/>
    </row>
    <row r="45" spans="1:4" x14ac:dyDescent="0.25">
      <c r="A45" s="1"/>
      <c r="B45" s="1"/>
      <c r="C45" s="3"/>
      <c r="D45" s="3"/>
    </row>
    <row r="46" spans="1:4" x14ac:dyDescent="0.25">
      <c r="A46" s="1"/>
      <c r="B46" s="1"/>
      <c r="C46" s="3"/>
      <c r="D46" s="3"/>
    </row>
    <row r="47" spans="1:4" x14ac:dyDescent="0.25">
      <c r="A47" s="1"/>
      <c r="B47" s="1"/>
      <c r="C47" s="3"/>
      <c r="D47" s="3"/>
    </row>
    <row r="48" spans="1:4" x14ac:dyDescent="0.25">
      <c r="A48" s="1"/>
      <c r="B48" s="1"/>
      <c r="C48" s="3"/>
      <c r="D48" s="3"/>
    </row>
    <row r="49" spans="1:4" x14ac:dyDescent="0.25">
      <c r="A49" s="1"/>
      <c r="B49" s="1"/>
      <c r="C49" s="3"/>
      <c r="D49" s="3"/>
    </row>
    <row r="50" spans="1:4" x14ac:dyDescent="0.25">
      <c r="A50" s="1"/>
      <c r="B50" s="1"/>
      <c r="C50" s="3"/>
      <c r="D50" s="3"/>
    </row>
    <row r="51" spans="1:4" x14ac:dyDescent="0.25">
      <c r="A51" s="1"/>
      <c r="B51" s="1"/>
      <c r="C51" s="3"/>
      <c r="D51" s="3"/>
    </row>
    <row r="52" spans="1:4" x14ac:dyDescent="0.25">
      <c r="A52" s="1"/>
      <c r="B52" s="1"/>
      <c r="C52" s="3"/>
      <c r="D52" s="3"/>
    </row>
    <row r="53" spans="1:4" x14ac:dyDescent="0.25">
      <c r="A53" s="1"/>
      <c r="B53" s="1"/>
      <c r="C53" s="3"/>
      <c r="D53" s="3"/>
    </row>
    <row r="54" spans="1:4" x14ac:dyDescent="0.25">
      <c r="A54" s="1"/>
      <c r="B54" s="1"/>
      <c r="C54" s="3"/>
      <c r="D54" s="3"/>
    </row>
    <row r="55" spans="1:4" x14ac:dyDescent="0.25">
      <c r="A55" s="1"/>
      <c r="B55" s="1"/>
      <c r="C55" s="3"/>
      <c r="D55" s="3"/>
    </row>
    <row r="56" spans="1:4" x14ac:dyDescent="0.25">
      <c r="A56" s="1"/>
      <c r="B56" s="1"/>
      <c r="C56" s="3"/>
      <c r="D56" s="3"/>
    </row>
    <row r="57" spans="1:4" x14ac:dyDescent="0.25">
      <c r="A57" s="1"/>
      <c r="B57" s="1"/>
      <c r="C57" s="3"/>
      <c r="D57" s="3"/>
    </row>
    <row r="58" spans="1:4" ht="15.75" thickBot="1" x14ac:dyDescent="0.3">
      <c r="A58" s="7"/>
      <c r="B58" s="7"/>
      <c r="C58" s="4"/>
      <c r="D58" s="4"/>
    </row>
    <row r="59" spans="1:4" ht="15.75" thickTop="1" x14ac:dyDescent="0.25">
      <c r="A59" s="8"/>
      <c r="B59" s="8"/>
      <c r="C59" s="9"/>
      <c r="D59" s="9"/>
    </row>
  </sheetData>
  <mergeCells count="2">
    <mergeCell ref="A1:D1"/>
    <mergeCell ref="A2:D2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71" zoomScaleNormal="70" workbookViewId="0">
      <selection activeCell="G22" sqref="G22"/>
    </sheetView>
  </sheetViews>
  <sheetFormatPr baseColWidth="10" defaultRowHeight="15" x14ac:dyDescent="0.25"/>
  <cols>
    <col min="1" max="1" width="9.42578125" customWidth="1"/>
    <col min="2" max="2" width="49.42578125" customWidth="1"/>
    <col min="3" max="3" width="18.28515625" customWidth="1"/>
    <col min="4" max="4" width="17.85546875" customWidth="1"/>
    <col min="5" max="5" width="17.5703125" customWidth="1"/>
    <col min="6" max="6" width="16.5703125" customWidth="1"/>
    <col min="7" max="7" width="16.7109375" customWidth="1"/>
    <col min="8" max="9" width="17.28515625" customWidth="1"/>
    <col min="10" max="10" width="18.28515625" customWidth="1"/>
    <col min="11" max="12" width="17.28515625" customWidth="1"/>
    <col min="13" max="13" width="15" customWidth="1"/>
  </cols>
  <sheetData>
    <row r="1" spans="1:13" x14ac:dyDescent="0.25">
      <c r="A1" s="42"/>
      <c r="B1" s="42" t="s">
        <v>166</v>
      </c>
      <c r="C1" s="42"/>
      <c r="D1" s="42"/>
      <c r="E1" s="42"/>
      <c r="F1" s="42"/>
      <c r="G1" s="42"/>
      <c r="H1" s="42"/>
      <c r="I1" s="43" t="s">
        <v>163</v>
      </c>
      <c r="J1" s="43"/>
      <c r="K1" s="43"/>
      <c r="L1" s="43"/>
    </row>
    <row r="2" spans="1:13" x14ac:dyDescent="0.25">
      <c r="A2" s="42"/>
      <c r="B2" s="42" t="s">
        <v>167</v>
      </c>
      <c r="C2" s="42"/>
      <c r="D2" s="42"/>
      <c r="E2" s="42"/>
      <c r="F2" s="42"/>
      <c r="G2" s="42"/>
      <c r="H2" s="42"/>
      <c r="I2" s="43" t="s">
        <v>164</v>
      </c>
      <c r="J2" s="43"/>
      <c r="K2" s="43"/>
      <c r="L2" s="43"/>
    </row>
    <row r="3" spans="1:13" x14ac:dyDescent="0.25">
      <c r="A3" s="44"/>
      <c r="B3" s="44"/>
      <c r="C3" s="44"/>
      <c r="D3" s="44"/>
      <c r="E3" s="44"/>
      <c r="F3" s="44"/>
      <c r="G3" s="44"/>
      <c r="H3" s="44"/>
      <c r="I3" s="43" t="s">
        <v>165</v>
      </c>
      <c r="J3" s="43"/>
      <c r="K3" s="43"/>
      <c r="L3" s="43"/>
    </row>
    <row r="4" spans="1:13" x14ac:dyDescent="0.25">
      <c r="A4" s="45"/>
      <c r="B4" s="45"/>
      <c r="C4" s="46" t="s">
        <v>158</v>
      </c>
      <c r="D4" s="46"/>
      <c r="E4" s="46" t="s">
        <v>159</v>
      </c>
      <c r="F4" s="46"/>
      <c r="G4" s="46" t="s">
        <v>160</v>
      </c>
      <c r="H4" s="46"/>
      <c r="I4" s="46" t="s">
        <v>161</v>
      </c>
      <c r="J4" s="46"/>
      <c r="K4" s="46" t="s">
        <v>162</v>
      </c>
      <c r="L4" s="46"/>
      <c r="M4" s="10"/>
    </row>
    <row r="5" spans="1:13" ht="15.75" thickBot="1" x14ac:dyDescent="0.3">
      <c r="A5" s="47" t="s">
        <v>118</v>
      </c>
      <c r="B5" s="47" t="s">
        <v>113</v>
      </c>
      <c r="C5" s="47" t="s">
        <v>112</v>
      </c>
      <c r="D5" s="47" t="s">
        <v>114</v>
      </c>
      <c r="E5" s="47" t="s">
        <v>112</v>
      </c>
      <c r="F5" s="47" t="s">
        <v>114</v>
      </c>
      <c r="G5" s="47" t="s">
        <v>112</v>
      </c>
      <c r="H5" s="47" t="s">
        <v>114</v>
      </c>
      <c r="I5" s="47" t="s">
        <v>115</v>
      </c>
      <c r="J5" s="47" t="s">
        <v>116</v>
      </c>
      <c r="K5" s="47" t="s">
        <v>78</v>
      </c>
      <c r="L5" s="47" t="s">
        <v>117</v>
      </c>
      <c r="M5" s="10"/>
    </row>
    <row r="6" spans="1:13" ht="15.75" thickTop="1" x14ac:dyDescent="0.25">
      <c r="A6" s="37">
        <v>1</v>
      </c>
      <c r="B6" s="13" t="s">
        <v>119</v>
      </c>
      <c r="C6" s="14">
        <v>10700</v>
      </c>
      <c r="D6" s="14"/>
      <c r="E6" s="14"/>
      <c r="F6" s="14"/>
      <c r="G6" s="14">
        <v>10700</v>
      </c>
      <c r="H6" s="14"/>
      <c r="I6" s="14"/>
      <c r="J6" s="14"/>
      <c r="K6" s="14">
        <v>10700</v>
      </c>
      <c r="L6" s="14"/>
    </row>
    <row r="7" spans="1:13" x14ac:dyDescent="0.25">
      <c r="A7" s="21">
        <v>2</v>
      </c>
      <c r="B7" s="15" t="s">
        <v>81</v>
      </c>
      <c r="C7" s="16">
        <v>26750</v>
      </c>
      <c r="D7" s="16"/>
      <c r="E7" s="16"/>
      <c r="F7" s="16"/>
      <c r="G7" s="16">
        <v>26750</v>
      </c>
      <c r="H7" s="16"/>
      <c r="I7" s="16"/>
      <c r="J7" s="16"/>
      <c r="K7" s="16">
        <v>26750</v>
      </c>
      <c r="L7" s="16"/>
    </row>
    <row r="8" spans="1:13" x14ac:dyDescent="0.25">
      <c r="A8" s="21">
        <v>3</v>
      </c>
      <c r="B8" s="15" t="s">
        <v>86</v>
      </c>
      <c r="C8" s="16">
        <v>42800</v>
      </c>
      <c r="D8" s="16"/>
      <c r="E8" s="16"/>
      <c r="F8" s="16"/>
      <c r="G8" s="16">
        <v>42800</v>
      </c>
      <c r="H8" s="16"/>
      <c r="I8" s="16"/>
      <c r="J8" s="16"/>
      <c r="K8" s="16">
        <v>42800</v>
      </c>
      <c r="L8" s="16"/>
    </row>
    <row r="9" spans="1:13" x14ac:dyDescent="0.25">
      <c r="A9" s="21">
        <v>4</v>
      </c>
      <c r="B9" s="15" t="s">
        <v>120</v>
      </c>
      <c r="C9" s="16">
        <v>29960</v>
      </c>
      <c r="D9" s="16"/>
      <c r="E9" s="16"/>
      <c r="F9" s="16"/>
      <c r="G9" s="16">
        <v>29960</v>
      </c>
      <c r="H9" s="16"/>
      <c r="I9" s="16">
        <v>29960</v>
      </c>
      <c r="J9" s="16">
        <v>28000</v>
      </c>
      <c r="K9" s="16">
        <v>28000</v>
      </c>
      <c r="L9" s="16"/>
    </row>
    <row r="10" spans="1:13" x14ac:dyDescent="0.25">
      <c r="A10" s="21">
        <v>5</v>
      </c>
      <c r="B10" s="15" t="s">
        <v>121</v>
      </c>
      <c r="C10" s="16"/>
      <c r="D10" s="16">
        <v>6420</v>
      </c>
      <c r="E10" s="16"/>
      <c r="F10" s="16"/>
      <c r="G10" s="16"/>
      <c r="H10" s="16">
        <v>6420</v>
      </c>
      <c r="I10" s="16"/>
      <c r="J10" s="16"/>
      <c r="K10" s="16"/>
      <c r="L10" s="16">
        <v>6420</v>
      </c>
    </row>
    <row r="11" spans="1:13" x14ac:dyDescent="0.25">
      <c r="A11" s="21">
        <v>6</v>
      </c>
      <c r="B11" s="15" t="s">
        <v>122</v>
      </c>
      <c r="C11" s="16"/>
      <c r="D11" s="16">
        <v>7490</v>
      </c>
      <c r="E11" s="16"/>
      <c r="F11" s="16"/>
      <c r="G11" s="16"/>
      <c r="H11" s="16">
        <v>7490</v>
      </c>
      <c r="I11" s="16"/>
      <c r="J11" s="16"/>
      <c r="K11" s="16"/>
      <c r="L11" s="16">
        <v>7490</v>
      </c>
    </row>
    <row r="12" spans="1:13" x14ac:dyDescent="0.25">
      <c r="A12" s="21">
        <v>7</v>
      </c>
      <c r="B12" s="15" t="s">
        <v>82</v>
      </c>
      <c r="C12" s="16">
        <v>6955</v>
      </c>
      <c r="D12" s="16"/>
      <c r="E12" s="16"/>
      <c r="F12" s="16">
        <v>800</v>
      </c>
      <c r="G12" s="16">
        <f>C12-F12</f>
        <v>6155</v>
      </c>
      <c r="H12" s="16"/>
      <c r="I12" s="16"/>
      <c r="J12" s="16"/>
      <c r="K12" s="16">
        <f>G12-J12</f>
        <v>6155</v>
      </c>
      <c r="L12" s="16"/>
    </row>
    <row r="13" spans="1:13" x14ac:dyDescent="0.25">
      <c r="A13" s="21">
        <v>8</v>
      </c>
      <c r="B13" s="15" t="s">
        <v>123</v>
      </c>
      <c r="C13" s="16">
        <v>40232</v>
      </c>
      <c r="D13" s="16"/>
      <c r="E13" s="16"/>
      <c r="F13" s="16"/>
      <c r="G13" s="16">
        <v>40232</v>
      </c>
      <c r="H13" s="16"/>
      <c r="I13" s="16">
        <v>40232</v>
      </c>
      <c r="J13" s="16"/>
      <c r="K13" s="16"/>
      <c r="L13" s="16"/>
    </row>
    <row r="14" spans="1:13" x14ac:dyDescent="0.25">
      <c r="A14" s="21">
        <v>9</v>
      </c>
      <c r="B14" s="15" t="s">
        <v>124</v>
      </c>
      <c r="C14" s="16">
        <v>1177</v>
      </c>
      <c r="D14" s="16"/>
      <c r="E14" s="16"/>
      <c r="F14" s="16">
        <v>1177</v>
      </c>
      <c r="G14" s="16">
        <f>C14-F14</f>
        <v>0</v>
      </c>
      <c r="H14" s="16"/>
      <c r="I14" s="16"/>
      <c r="J14" s="16"/>
      <c r="K14" s="16"/>
      <c r="L14" s="16"/>
    </row>
    <row r="15" spans="1:13" x14ac:dyDescent="0.25">
      <c r="A15" s="21">
        <v>10</v>
      </c>
      <c r="B15" s="15" t="s">
        <v>125</v>
      </c>
      <c r="C15" s="16">
        <v>6420</v>
      </c>
      <c r="D15" s="16"/>
      <c r="E15" s="16"/>
      <c r="F15" s="16"/>
      <c r="G15" s="16">
        <v>6420</v>
      </c>
      <c r="H15" s="16"/>
      <c r="I15" s="16"/>
      <c r="J15" s="16"/>
      <c r="K15" s="16">
        <v>6420</v>
      </c>
      <c r="L15" s="16"/>
    </row>
    <row r="16" spans="1:13" x14ac:dyDescent="0.25">
      <c r="A16" s="21">
        <v>11</v>
      </c>
      <c r="B16" s="15" t="s">
        <v>126</v>
      </c>
      <c r="C16" s="16">
        <v>11770</v>
      </c>
      <c r="D16" s="16"/>
      <c r="E16" s="16"/>
      <c r="F16" s="16"/>
      <c r="G16" s="16">
        <v>11770</v>
      </c>
      <c r="H16" s="16"/>
      <c r="I16" s="16"/>
      <c r="J16" s="16"/>
      <c r="K16" s="16">
        <v>11770</v>
      </c>
      <c r="L16" s="16"/>
    </row>
    <row r="17" spans="1:12" x14ac:dyDescent="0.25">
      <c r="A17" s="21">
        <v>12</v>
      </c>
      <c r="B17" s="15" t="s">
        <v>127</v>
      </c>
      <c r="C17" s="16">
        <v>3210</v>
      </c>
      <c r="D17" s="16"/>
      <c r="E17" s="16"/>
      <c r="F17" s="16"/>
      <c r="G17" s="16">
        <v>3210</v>
      </c>
      <c r="H17" s="16"/>
      <c r="I17" s="16">
        <v>3210</v>
      </c>
      <c r="J17" s="16"/>
      <c r="K17" s="16"/>
      <c r="L17" s="16"/>
    </row>
    <row r="18" spans="1:12" x14ac:dyDescent="0.25">
      <c r="A18" s="21">
        <v>13</v>
      </c>
      <c r="B18" s="15" t="s">
        <v>128</v>
      </c>
      <c r="C18" s="16"/>
      <c r="D18" s="16">
        <v>4280</v>
      </c>
      <c r="E18" s="16"/>
      <c r="F18" s="16"/>
      <c r="G18" s="16"/>
      <c r="H18" s="16">
        <v>4280</v>
      </c>
      <c r="I18" s="16"/>
      <c r="J18" s="16"/>
      <c r="K18" s="16"/>
      <c r="L18" s="16">
        <v>4280</v>
      </c>
    </row>
    <row r="19" spans="1:12" x14ac:dyDescent="0.25">
      <c r="A19" s="21">
        <v>14</v>
      </c>
      <c r="B19" s="15" t="s">
        <v>129</v>
      </c>
      <c r="C19" s="16">
        <v>1819</v>
      </c>
      <c r="D19" s="16"/>
      <c r="E19" s="16"/>
      <c r="F19" s="16"/>
      <c r="G19" s="16">
        <v>1819</v>
      </c>
      <c r="H19" s="16"/>
      <c r="I19" s="16">
        <v>1819</v>
      </c>
      <c r="J19" s="16"/>
      <c r="K19" s="16"/>
      <c r="L19" s="16"/>
    </row>
    <row r="20" spans="1:12" x14ac:dyDescent="0.25">
      <c r="A20" s="21">
        <v>15</v>
      </c>
      <c r="B20" s="15" t="s">
        <v>130</v>
      </c>
      <c r="C20" s="16">
        <v>6420</v>
      </c>
      <c r="D20" s="16"/>
      <c r="E20" s="16"/>
      <c r="F20" s="16"/>
      <c r="G20" s="16">
        <v>6420</v>
      </c>
      <c r="H20" s="16"/>
      <c r="I20" s="16"/>
      <c r="J20" s="16"/>
      <c r="K20" s="16">
        <v>6420</v>
      </c>
      <c r="L20" s="16"/>
    </row>
    <row r="21" spans="1:12" x14ac:dyDescent="0.25">
      <c r="A21" s="21">
        <v>16</v>
      </c>
      <c r="B21" s="15" t="s">
        <v>131</v>
      </c>
      <c r="C21" s="16">
        <v>589</v>
      </c>
      <c r="D21" s="16"/>
      <c r="E21" s="16">
        <v>207.05</v>
      </c>
      <c r="F21" s="16"/>
      <c r="G21" s="16">
        <f>C21+E21</f>
        <v>796.05</v>
      </c>
      <c r="H21" s="16"/>
      <c r="I21" s="16">
        <v>796.05</v>
      </c>
      <c r="J21" s="16"/>
      <c r="K21" s="16"/>
      <c r="L21" s="16"/>
    </row>
    <row r="22" spans="1:12" x14ac:dyDescent="0.25">
      <c r="A22" s="21">
        <v>17</v>
      </c>
      <c r="B22" s="15" t="s">
        <v>132</v>
      </c>
      <c r="C22" s="16">
        <v>37450</v>
      </c>
      <c r="D22" s="16"/>
      <c r="E22" s="16"/>
      <c r="F22" s="16"/>
      <c r="G22" s="16">
        <v>37450</v>
      </c>
      <c r="H22" s="16"/>
      <c r="I22" s="16">
        <v>37450</v>
      </c>
      <c r="J22" s="16"/>
      <c r="K22" s="16"/>
      <c r="L22" s="16"/>
    </row>
    <row r="23" spans="1:12" x14ac:dyDescent="0.25">
      <c r="A23" s="21">
        <v>18</v>
      </c>
      <c r="B23" s="15" t="s">
        <v>62</v>
      </c>
      <c r="C23" s="16">
        <v>29960</v>
      </c>
      <c r="D23" s="16"/>
      <c r="E23" s="16"/>
      <c r="F23" s="16"/>
      <c r="G23" s="16">
        <v>29960</v>
      </c>
      <c r="H23" s="16"/>
      <c r="I23" s="16">
        <v>29960</v>
      </c>
      <c r="J23" s="16"/>
      <c r="K23" s="16"/>
      <c r="L23" s="16"/>
    </row>
    <row r="24" spans="1:12" x14ac:dyDescent="0.25">
      <c r="A24" s="21">
        <v>19</v>
      </c>
      <c r="B24" s="15" t="s">
        <v>133</v>
      </c>
      <c r="C24" s="16"/>
      <c r="D24" s="16">
        <v>197100</v>
      </c>
      <c r="E24" s="16"/>
      <c r="F24" s="16"/>
      <c r="G24" s="16"/>
      <c r="H24" s="16">
        <v>197100</v>
      </c>
      <c r="I24" s="16"/>
      <c r="J24" s="16">
        <v>197100</v>
      </c>
      <c r="K24" s="16"/>
      <c r="L24" s="16"/>
    </row>
    <row r="25" spans="1:12" x14ac:dyDescent="0.25">
      <c r="A25" s="21">
        <v>20</v>
      </c>
      <c r="B25" s="15" t="s">
        <v>134</v>
      </c>
      <c r="C25" s="16">
        <v>2140</v>
      </c>
      <c r="D25" s="16"/>
      <c r="E25" s="16"/>
      <c r="F25" s="16"/>
      <c r="G25" s="16">
        <v>2140</v>
      </c>
      <c r="H25" s="16"/>
      <c r="I25" s="16">
        <v>2140</v>
      </c>
      <c r="J25" s="16"/>
      <c r="K25" s="16"/>
      <c r="L25" s="16"/>
    </row>
    <row r="26" spans="1:12" x14ac:dyDescent="0.25">
      <c r="A26" s="21">
        <v>21</v>
      </c>
      <c r="B26" s="15" t="s">
        <v>53</v>
      </c>
      <c r="C26" s="16">
        <v>6420</v>
      </c>
      <c r="D26" s="16"/>
      <c r="E26" s="16"/>
      <c r="F26" s="16"/>
      <c r="G26" s="16">
        <v>6420</v>
      </c>
      <c r="H26" s="16"/>
      <c r="I26" s="16">
        <v>6420</v>
      </c>
      <c r="J26" s="16"/>
      <c r="K26" s="16"/>
      <c r="L26" s="16"/>
    </row>
    <row r="27" spans="1:12" x14ac:dyDescent="0.25">
      <c r="A27" s="21">
        <v>22</v>
      </c>
      <c r="B27" s="15" t="s">
        <v>54</v>
      </c>
      <c r="C27" s="16">
        <v>8132</v>
      </c>
      <c r="D27" s="16"/>
      <c r="E27" s="16"/>
      <c r="F27" s="16"/>
      <c r="G27" s="16">
        <v>8132</v>
      </c>
      <c r="H27" s="16"/>
      <c r="I27" s="16">
        <v>8132</v>
      </c>
      <c r="J27" s="16"/>
      <c r="K27" s="16"/>
      <c r="L27" s="16"/>
    </row>
    <row r="28" spans="1:12" x14ac:dyDescent="0.25">
      <c r="A28" s="21">
        <v>23</v>
      </c>
      <c r="B28" s="15" t="s">
        <v>63</v>
      </c>
      <c r="C28" s="16">
        <v>5350</v>
      </c>
      <c r="D28" s="16"/>
      <c r="E28" s="16"/>
      <c r="F28" s="16"/>
      <c r="G28" s="16">
        <v>5350</v>
      </c>
      <c r="H28" s="16"/>
      <c r="I28" s="16">
        <v>5350</v>
      </c>
      <c r="J28" s="16"/>
      <c r="K28" s="16"/>
      <c r="L28" s="16"/>
    </row>
    <row r="29" spans="1:12" x14ac:dyDescent="0.25">
      <c r="A29" s="21">
        <v>24</v>
      </c>
      <c r="B29" s="15" t="s">
        <v>135</v>
      </c>
      <c r="C29" s="16"/>
      <c r="D29" s="16">
        <v>3210</v>
      </c>
      <c r="E29" s="16"/>
      <c r="F29" s="16"/>
      <c r="G29" s="16"/>
      <c r="H29" s="16">
        <v>3210</v>
      </c>
      <c r="I29" s="16"/>
      <c r="J29" s="16">
        <v>3210</v>
      </c>
      <c r="K29" s="16"/>
      <c r="L29" s="16"/>
    </row>
    <row r="30" spans="1:12" x14ac:dyDescent="0.25">
      <c r="A30" s="21">
        <v>25</v>
      </c>
      <c r="B30" s="15" t="s">
        <v>136</v>
      </c>
      <c r="C30" s="16"/>
      <c r="D30" s="16">
        <v>2140</v>
      </c>
      <c r="E30" s="16"/>
      <c r="F30" s="16"/>
      <c r="G30" s="16"/>
      <c r="H30" s="16">
        <v>2140</v>
      </c>
      <c r="I30" s="16"/>
      <c r="J30" s="16"/>
      <c r="K30" s="16"/>
      <c r="L30" s="16">
        <v>2140</v>
      </c>
    </row>
    <row r="31" spans="1:12" x14ac:dyDescent="0.25">
      <c r="A31" s="21">
        <v>26</v>
      </c>
      <c r="B31" s="15" t="s">
        <v>99</v>
      </c>
      <c r="C31" s="16"/>
      <c r="D31" s="16">
        <v>10700</v>
      </c>
      <c r="E31" s="16"/>
      <c r="F31" s="16"/>
      <c r="G31" s="16"/>
      <c r="H31" s="16">
        <v>10700</v>
      </c>
      <c r="I31" s="16"/>
      <c r="J31" s="16"/>
      <c r="K31" s="16"/>
      <c r="L31" s="16">
        <v>10700</v>
      </c>
    </row>
    <row r="32" spans="1:12" x14ac:dyDescent="0.25">
      <c r="A32" s="21">
        <v>27</v>
      </c>
      <c r="B32" s="15" t="s">
        <v>71</v>
      </c>
      <c r="C32" s="16"/>
      <c r="D32" s="16">
        <v>749</v>
      </c>
      <c r="E32" s="16"/>
      <c r="F32" s="16"/>
      <c r="G32" s="16"/>
      <c r="H32" s="16">
        <v>749</v>
      </c>
      <c r="I32" s="16"/>
      <c r="J32" s="16">
        <v>749</v>
      </c>
      <c r="K32" s="16"/>
      <c r="L32" s="16"/>
    </row>
    <row r="33" spans="1:12" x14ac:dyDescent="0.25">
      <c r="A33" s="21">
        <v>28</v>
      </c>
      <c r="B33" s="15" t="s">
        <v>137</v>
      </c>
      <c r="C33" s="16">
        <v>3103</v>
      </c>
      <c r="D33" s="16"/>
      <c r="E33" s="16"/>
      <c r="F33" s="16"/>
      <c r="G33" s="16">
        <v>3103</v>
      </c>
      <c r="H33" s="16"/>
      <c r="I33" s="16">
        <v>3103</v>
      </c>
      <c r="J33" s="16"/>
      <c r="K33" s="16"/>
      <c r="L33" s="16"/>
    </row>
    <row r="34" spans="1:12" x14ac:dyDescent="0.25">
      <c r="A34" s="21">
        <v>29</v>
      </c>
      <c r="B34" s="15" t="s">
        <v>138</v>
      </c>
      <c r="C34" s="16">
        <v>2301</v>
      </c>
      <c r="D34" s="16"/>
      <c r="E34" s="16"/>
      <c r="F34" s="16"/>
      <c r="G34" s="16">
        <v>2301</v>
      </c>
      <c r="H34" s="16"/>
      <c r="I34" s="16">
        <v>2301</v>
      </c>
      <c r="J34" s="16"/>
      <c r="K34" s="16"/>
      <c r="L34" s="16"/>
    </row>
    <row r="35" spans="1:12" x14ac:dyDescent="0.25">
      <c r="A35" s="21">
        <v>30</v>
      </c>
      <c r="B35" s="15" t="s">
        <v>139</v>
      </c>
      <c r="C35" s="16"/>
      <c r="D35" s="16">
        <v>6420</v>
      </c>
      <c r="E35" s="16">
        <v>1177</v>
      </c>
      <c r="F35" s="16"/>
      <c r="G35" s="16"/>
      <c r="H35" s="16">
        <f>D35-E35</f>
        <v>5243</v>
      </c>
      <c r="I35" s="16"/>
      <c r="J35" s="16"/>
      <c r="K35" s="16"/>
      <c r="L35" s="16">
        <f>H35-I35</f>
        <v>5243</v>
      </c>
    </row>
    <row r="36" spans="1:12" x14ac:dyDescent="0.25">
      <c r="A36" s="21">
        <v>31</v>
      </c>
      <c r="B36" s="15" t="s">
        <v>140</v>
      </c>
      <c r="C36" s="16">
        <v>2140</v>
      </c>
      <c r="D36" s="16"/>
      <c r="E36" s="16"/>
      <c r="F36" s="16"/>
      <c r="G36" s="16">
        <v>2140</v>
      </c>
      <c r="H36" s="16"/>
      <c r="I36" s="16">
        <v>2140</v>
      </c>
      <c r="J36" s="16"/>
      <c r="K36" s="16"/>
      <c r="L36" s="16"/>
    </row>
    <row r="37" spans="1:12" x14ac:dyDescent="0.25">
      <c r="A37" s="21">
        <v>32</v>
      </c>
      <c r="B37" s="15" t="s">
        <v>141</v>
      </c>
      <c r="C37" s="16">
        <v>2461</v>
      </c>
      <c r="D37" s="16"/>
      <c r="E37" s="16"/>
      <c r="F37" s="16"/>
      <c r="G37" s="16">
        <v>2461</v>
      </c>
      <c r="H37" s="16"/>
      <c r="I37" s="16">
        <v>2461</v>
      </c>
      <c r="J37" s="16"/>
      <c r="K37" s="16"/>
      <c r="L37" s="16"/>
    </row>
    <row r="38" spans="1:12" x14ac:dyDescent="0.25">
      <c r="A38" s="21">
        <v>33</v>
      </c>
      <c r="B38" s="15" t="s">
        <v>142</v>
      </c>
      <c r="C38" s="16">
        <v>749</v>
      </c>
      <c r="D38" s="16"/>
      <c r="E38" s="16">
        <v>385.2</v>
      </c>
      <c r="F38" s="16"/>
      <c r="G38" s="16">
        <f>C38+E38</f>
        <v>1134.2</v>
      </c>
      <c r="H38" s="16"/>
      <c r="I38" s="16">
        <v>1134.2</v>
      </c>
      <c r="J38" s="16"/>
      <c r="K38" s="16"/>
      <c r="L38" s="16"/>
    </row>
    <row r="39" spans="1:12" x14ac:dyDescent="0.25">
      <c r="A39" s="21">
        <v>34</v>
      </c>
      <c r="B39" s="15" t="s">
        <v>72</v>
      </c>
      <c r="C39" s="16"/>
      <c r="D39" s="16">
        <v>1605</v>
      </c>
      <c r="E39" s="16"/>
      <c r="F39" s="16"/>
      <c r="G39" s="16"/>
      <c r="H39" s="16">
        <v>1605</v>
      </c>
      <c r="I39" s="16"/>
      <c r="J39" s="16">
        <v>1605</v>
      </c>
      <c r="K39" s="16"/>
      <c r="L39" s="16"/>
    </row>
    <row r="40" spans="1:12" x14ac:dyDescent="0.25">
      <c r="A40" s="21">
        <v>35</v>
      </c>
      <c r="B40" s="15" t="s">
        <v>92</v>
      </c>
      <c r="C40" s="16">
        <v>92020</v>
      </c>
      <c r="D40" s="16"/>
      <c r="E40" s="16"/>
      <c r="F40" s="16"/>
      <c r="G40" s="16">
        <v>92020</v>
      </c>
      <c r="H40" s="16"/>
      <c r="I40" s="16"/>
      <c r="J40" s="16"/>
      <c r="K40" s="16">
        <v>92020</v>
      </c>
      <c r="L40" s="16"/>
    </row>
    <row r="41" spans="1:12" x14ac:dyDescent="0.25">
      <c r="A41" s="21">
        <v>36</v>
      </c>
      <c r="B41" s="15" t="s">
        <v>107</v>
      </c>
      <c r="C41" s="16"/>
      <c r="D41" s="16">
        <v>140914</v>
      </c>
      <c r="E41" s="16"/>
      <c r="F41" s="16"/>
      <c r="G41" s="16"/>
      <c r="H41" s="16">
        <v>140914</v>
      </c>
      <c r="I41" s="16"/>
      <c r="J41" s="16"/>
      <c r="K41" s="16"/>
      <c r="L41" s="16">
        <v>140914</v>
      </c>
    </row>
    <row r="42" spans="1:12" x14ac:dyDescent="0.25">
      <c r="A42" s="21">
        <v>37</v>
      </c>
      <c r="B42" s="15" t="s">
        <v>143</v>
      </c>
      <c r="C42" s="16"/>
      <c r="D42" s="16"/>
      <c r="E42" s="16">
        <v>963</v>
      </c>
      <c r="F42" s="16"/>
      <c r="G42" s="16">
        <v>963</v>
      </c>
      <c r="H42" s="16"/>
      <c r="I42" s="16">
        <v>963</v>
      </c>
      <c r="J42" s="16"/>
      <c r="K42" s="16"/>
      <c r="L42" s="16"/>
    </row>
    <row r="43" spans="1:12" x14ac:dyDescent="0.25">
      <c r="A43" s="21">
        <v>38</v>
      </c>
      <c r="B43" s="15" t="s">
        <v>144</v>
      </c>
      <c r="C43" s="16"/>
      <c r="D43" s="16"/>
      <c r="E43" s="16">
        <v>321</v>
      </c>
      <c r="F43" s="16"/>
      <c r="G43" s="16">
        <v>321</v>
      </c>
      <c r="H43" s="16"/>
      <c r="I43" s="16">
        <v>321</v>
      </c>
      <c r="J43" s="16"/>
      <c r="K43" s="16"/>
      <c r="L43" s="16"/>
    </row>
    <row r="44" spans="1:12" x14ac:dyDescent="0.25">
      <c r="A44" s="21">
        <v>39</v>
      </c>
      <c r="B44" s="15" t="s">
        <v>145</v>
      </c>
      <c r="C44" s="16"/>
      <c r="D44" s="16"/>
      <c r="E44" s="16">
        <v>1932.42</v>
      </c>
      <c r="F44" s="16"/>
      <c r="G44" s="16">
        <v>1932.42</v>
      </c>
      <c r="H44" s="16"/>
      <c r="I44" s="16">
        <v>1932.42</v>
      </c>
      <c r="J44" s="16"/>
      <c r="K44" s="16"/>
      <c r="L44" s="16"/>
    </row>
    <row r="45" spans="1:12" x14ac:dyDescent="0.25">
      <c r="A45" s="21">
        <v>40</v>
      </c>
      <c r="B45" s="15" t="s">
        <v>146</v>
      </c>
      <c r="C45" s="16"/>
      <c r="D45" s="16"/>
      <c r="E45" s="16">
        <v>1288.28</v>
      </c>
      <c r="F45" s="16"/>
      <c r="G45" s="16">
        <v>1288.28</v>
      </c>
      <c r="H45" s="16"/>
      <c r="I45" s="16">
        <v>1288.28</v>
      </c>
      <c r="J45" s="16"/>
      <c r="K45" s="16"/>
      <c r="L45" s="16"/>
    </row>
    <row r="46" spans="1:12" x14ac:dyDescent="0.25">
      <c r="A46" s="21">
        <v>41</v>
      </c>
      <c r="B46" s="15" t="s">
        <v>147</v>
      </c>
      <c r="C46" s="16"/>
      <c r="D46" s="16"/>
      <c r="E46" s="16">
        <v>8560</v>
      </c>
      <c r="F46" s="16"/>
      <c r="G46" s="16">
        <v>8560</v>
      </c>
      <c r="H46" s="16"/>
      <c r="I46" s="16">
        <v>8560</v>
      </c>
      <c r="J46" s="16"/>
      <c r="K46" s="16"/>
      <c r="L46" s="16"/>
    </row>
    <row r="47" spans="1:12" x14ac:dyDescent="0.25">
      <c r="A47" s="21">
        <v>42</v>
      </c>
      <c r="B47" s="15" t="s">
        <v>148</v>
      </c>
      <c r="C47" s="16"/>
      <c r="D47" s="16"/>
      <c r="E47" s="16"/>
      <c r="F47" s="16">
        <v>1284</v>
      </c>
      <c r="G47" s="16"/>
      <c r="H47" s="16">
        <v>1284</v>
      </c>
      <c r="I47" s="16"/>
      <c r="J47" s="16"/>
      <c r="K47" s="16"/>
      <c r="L47" s="16">
        <v>1284</v>
      </c>
    </row>
    <row r="48" spans="1:12" x14ac:dyDescent="0.25">
      <c r="A48" s="21">
        <v>43</v>
      </c>
      <c r="B48" s="15" t="s">
        <v>149</v>
      </c>
      <c r="C48" s="16"/>
      <c r="D48" s="16"/>
      <c r="E48" s="16"/>
      <c r="F48" s="16">
        <v>3220.7</v>
      </c>
      <c r="G48" s="16"/>
      <c r="H48" s="16">
        <v>3220.7</v>
      </c>
      <c r="I48" s="16"/>
      <c r="J48" s="16"/>
      <c r="K48" s="16"/>
      <c r="L48" s="16">
        <v>3220.7</v>
      </c>
    </row>
    <row r="49" spans="1:12" x14ac:dyDescent="0.25">
      <c r="A49" s="21">
        <v>45</v>
      </c>
      <c r="B49" s="15" t="s">
        <v>150</v>
      </c>
      <c r="C49" s="16"/>
      <c r="D49" s="16"/>
      <c r="E49" s="16"/>
      <c r="F49" s="16">
        <v>8560</v>
      </c>
      <c r="G49" s="16"/>
      <c r="H49" s="16">
        <v>8560</v>
      </c>
      <c r="I49" s="16"/>
      <c r="J49" s="16"/>
      <c r="K49" s="16"/>
      <c r="L49" s="16">
        <v>8560</v>
      </c>
    </row>
    <row r="50" spans="1:12" x14ac:dyDescent="0.25">
      <c r="A50" s="21">
        <v>46</v>
      </c>
      <c r="B50" s="15" t="s">
        <v>68</v>
      </c>
      <c r="C50" s="16"/>
      <c r="D50" s="16"/>
      <c r="E50" s="16">
        <v>2354</v>
      </c>
      <c r="F50" s="16"/>
      <c r="G50" s="16">
        <v>2354</v>
      </c>
      <c r="H50" s="16"/>
      <c r="I50" s="16">
        <v>2354</v>
      </c>
      <c r="J50" s="16"/>
      <c r="K50" s="16"/>
      <c r="L50" s="16"/>
    </row>
    <row r="51" spans="1:12" x14ac:dyDescent="0.25">
      <c r="A51" s="21">
        <v>47</v>
      </c>
      <c r="B51" s="15" t="s">
        <v>91</v>
      </c>
      <c r="C51" s="16"/>
      <c r="D51" s="16"/>
      <c r="E51" s="16"/>
      <c r="F51" s="16">
        <v>2354</v>
      </c>
      <c r="G51" s="16"/>
      <c r="H51" s="16">
        <v>2354</v>
      </c>
      <c r="I51" s="16"/>
      <c r="J51" s="16"/>
      <c r="K51" s="16"/>
      <c r="L51" s="16">
        <v>2354</v>
      </c>
    </row>
    <row r="52" spans="1:12" x14ac:dyDescent="0.25">
      <c r="A52" s="21">
        <v>48</v>
      </c>
      <c r="B52" s="15" t="s">
        <v>151</v>
      </c>
      <c r="C52" s="16"/>
      <c r="D52" s="16"/>
      <c r="E52" s="16"/>
      <c r="F52" s="16">
        <v>592.25</v>
      </c>
      <c r="G52" s="16"/>
      <c r="H52" s="16">
        <v>592.25</v>
      </c>
      <c r="I52" s="16"/>
      <c r="J52" s="16"/>
      <c r="K52" s="16"/>
      <c r="L52" s="16">
        <v>592.25</v>
      </c>
    </row>
    <row r="53" spans="1:12" x14ac:dyDescent="0.25">
      <c r="A53" s="21">
        <v>49</v>
      </c>
      <c r="B53" s="15" t="s">
        <v>21</v>
      </c>
      <c r="C53" s="16"/>
      <c r="D53" s="16"/>
      <c r="E53" s="16">
        <v>800</v>
      </c>
      <c r="F53" s="16"/>
      <c r="G53" s="16">
        <v>800</v>
      </c>
      <c r="H53" s="16"/>
      <c r="I53" s="16">
        <v>800</v>
      </c>
      <c r="J53" s="16"/>
      <c r="K53" s="16"/>
      <c r="L53" s="16"/>
    </row>
    <row r="54" spans="1:12" x14ac:dyDescent="0.25">
      <c r="A54" s="21">
        <v>50</v>
      </c>
      <c r="B54" s="15" t="s">
        <v>152</v>
      </c>
      <c r="C54" s="16"/>
      <c r="D54" s="16"/>
      <c r="E54" s="16">
        <v>3119.59</v>
      </c>
      <c r="F54" s="16"/>
      <c r="G54" s="16">
        <v>3119.59</v>
      </c>
      <c r="H54" s="16"/>
      <c r="I54" s="16">
        <v>3119.59</v>
      </c>
      <c r="J54" s="16"/>
      <c r="K54" s="16"/>
      <c r="L54" s="16"/>
    </row>
    <row r="55" spans="1:12" x14ac:dyDescent="0.25">
      <c r="A55" s="21">
        <v>51</v>
      </c>
      <c r="B55" s="15" t="s">
        <v>153</v>
      </c>
      <c r="C55" s="16"/>
      <c r="D55" s="16"/>
      <c r="E55" s="16">
        <v>2495.67</v>
      </c>
      <c r="F55" s="16"/>
      <c r="G55" s="16">
        <v>2495.67</v>
      </c>
      <c r="H55" s="16"/>
      <c r="I55" s="16">
        <v>2495.67</v>
      </c>
      <c r="J55" s="16"/>
      <c r="K55" s="16"/>
      <c r="L55" s="16"/>
    </row>
    <row r="56" spans="1:12" x14ac:dyDescent="0.25">
      <c r="A56" s="21">
        <v>52</v>
      </c>
      <c r="B56" s="15" t="s">
        <v>104</v>
      </c>
      <c r="C56" s="16"/>
      <c r="D56" s="16"/>
      <c r="E56" s="16"/>
      <c r="F56" s="16">
        <v>5615.26</v>
      </c>
      <c r="G56" s="16"/>
      <c r="H56" s="16">
        <v>5615.26</v>
      </c>
      <c r="I56" s="16"/>
      <c r="J56" s="16"/>
      <c r="K56" s="16"/>
      <c r="L56" s="16">
        <v>5615.26</v>
      </c>
    </row>
    <row r="57" spans="1:12" x14ac:dyDescent="0.25">
      <c r="A57" s="21">
        <v>53</v>
      </c>
      <c r="B57" s="15" t="s">
        <v>154</v>
      </c>
      <c r="C57" s="16"/>
      <c r="D57" s="16"/>
      <c r="E57" s="16"/>
      <c r="F57" s="16"/>
      <c r="G57" s="16"/>
      <c r="H57" s="16"/>
      <c r="I57" s="16">
        <v>32221.79</v>
      </c>
      <c r="J57" s="16"/>
      <c r="K57" s="16"/>
      <c r="L57" s="16"/>
    </row>
    <row r="58" spans="1:12" x14ac:dyDescent="0.25">
      <c r="A58" s="21">
        <v>54</v>
      </c>
      <c r="B58" s="15" t="s">
        <v>155</v>
      </c>
      <c r="C58" s="16"/>
      <c r="D58" s="16"/>
      <c r="E58" s="16"/>
      <c r="F58" s="16"/>
      <c r="G58" s="16"/>
      <c r="H58" s="16"/>
      <c r="I58" s="16"/>
      <c r="J58" s="16"/>
      <c r="K58" s="16"/>
      <c r="L58" s="16">
        <v>7654.2</v>
      </c>
    </row>
    <row r="59" spans="1:12" x14ac:dyDescent="0.25">
      <c r="A59" s="21">
        <v>55</v>
      </c>
      <c r="B59" s="15" t="s">
        <v>156</v>
      </c>
      <c r="C59" s="16"/>
      <c r="D59" s="16"/>
      <c r="E59" s="16"/>
      <c r="F59" s="16"/>
      <c r="G59" s="16"/>
      <c r="H59" s="16"/>
      <c r="I59" s="16"/>
      <c r="J59" s="16"/>
      <c r="K59" s="16"/>
      <c r="L59" s="16">
        <v>1228.3800000000001</v>
      </c>
    </row>
    <row r="60" spans="1:12" ht="15.75" thickBot="1" x14ac:dyDescent="0.3">
      <c r="A60" s="21">
        <v>56</v>
      </c>
      <c r="B60" s="15" t="s">
        <v>109</v>
      </c>
      <c r="C60" s="19"/>
      <c r="D60" s="19"/>
      <c r="E60" s="19"/>
      <c r="F60" s="19"/>
      <c r="G60" s="19"/>
      <c r="H60" s="19"/>
      <c r="I60" s="19"/>
      <c r="J60" s="19"/>
      <c r="K60" s="19"/>
      <c r="L60" s="19">
        <v>23339.21</v>
      </c>
    </row>
    <row r="61" spans="1:12" ht="15.75" thickBot="1" x14ac:dyDescent="0.3">
      <c r="A61" s="21">
        <v>57</v>
      </c>
      <c r="B61" s="15" t="s">
        <v>157</v>
      </c>
      <c r="C61" s="20">
        <f>SUM(C6:C40)</f>
        <v>381028</v>
      </c>
      <c r="D61" s="20">
        <f>SUM(D10:D41)</f>
        <v>381028</v>
      </c>
      <c r="E61" s="20">
        <f>SUM(E21:E55)</f>
        <v>23603.21</v>
      </c>
      <c r="F61" s="20">
        <f>SUM(F12:F56)</f>
        <v>23603.21</v>
      </c>
      <c r="G61" s="20">
        <f>SUM(G6:G55)</f>
        <v>401477.21</v>
      </c>
      <c r="H61" s="20">
        <f>SUM(H10:H56)</f>
        <v>401477.21</v>
      </c>
      <c r="I61" s="20">
        <f>SUM(I9:I57)</f>
        <v>230664.00000000003</v>
      </c>
      <c r="J61" s="20">
        <f>SUM(J9:J39)</f>
        <v>230664</v>
      </c>
      <c r="K61" s="20">
        <f>SUM(K6:K40)</f>
        <v>231035</v>
      </c>
      <c r="L61" s="20">
        <f>SUM(L10:L60)</f>
        <v>231035.00000000003</v>
      </c>
    </row>
    <row r="62" spans="1:12" ht="15.75" thickTop="1" x14ac:dyDescent="0.25">
      <c r="A62" s="15"/>
      <c r="B62" s="15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 x14ac:dyDescent="0.25">
      <c r="A63" s="15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ht="15.75" thickBot="1" x14ac:dyDescent="0.3">
      <c r="A64" s="23"/>
      <c r="B64" s="23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ht="15.75" thickTop="1" x14ac:dyDescent="0.25"/>
  </sheetData>
  <mergeCells count="8">
    <mergeCell ref="I1:L1"/>
    <mergeCell ref="I2:L2"/>
    <mergeCell ref="I3:L3"/>
    <mergeCell ref="C4:D4"/>
    <mergeCell ref="E4:F4"/>
    <mergeCell ref="G4:H4"/>
    <mergeCell ref="I4:J4"/>
    <mergeCell ref="K4:L4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topLeftCell="A30" workbookViewId="0">
      <selection activeCell="F38" sqref="F38"/>
    </sheetView>
  </sheetViews>
  <sheetFormatPr baseColWidth="10" defaultRowHeight="15" x14ac:dyDescent="0.25"/>
  <cols>
    <col min="1" max="1" width="6.140625" customWidth="1"/>
    <col min="2" max="2" width="39.85546875" customWidth="1"/>
    <col min="3" max="3" width="14.7109375" customWidth="1"/>
    <col min="4" max="5" width="15.140625" customWidth="1"/>
  </cols>
  <sheetData>
    <row r="1" spans="1:5" ht="23.25" customHeight="1" x14ac:dyDescent="0.25">
      <c r="A1" s="26" t="s">
        <v>33</v>
      </c>
      <c r="B1" s="27"/>
      <c r="C1" s="27"/>
      <c r="D1" s="27"/>
      <c r="E1" s="28"/>
    </row>
    <row r="2" spans="1:5" ht="19.5" customHeight="1" thickBot="1" x14ac:dyDescent="0.3">
      <c r="A2" s="29" t="s">
        <v>34</v>
      </c>
      <c r="B2" s="12"/>
      <c r="C2" s="12"/>
      <c r="D2" s="12"/>
      <c r="E2" s="30"/>
    </row>
    <row r="3" spans="1:5" ht="15.75" thickTop="1" x14ac:dyDescent="0.25">
      <c r="A3" s="13"/>
      <c r="B3" s="52" t="s">
        <v>35</v>
      </c>
      <c r="C3" s="14"/>
      <c r="D3" s="14"/>
      <c r="E3" s="14"/>
    </row>
    <row r="4" spans="1:5" x14ac:dyDescent="0.25">
      <c r="A4" s="15"/>
      <c r="B4" s="24" t="s">
        <v>36</v>
      </c>
      <c r="C4" s="16"/>
      <c r="D4" s="16"/>
      <c r="E4" s="16">
        <v>197100</v>
      </c>
    </row>
    <row r="5" spans="1:5" ht="15.75" thickBot="1" x14ac:dyDescent="0.3">
      <c r="A5" s="15"/>
      <c r="B5" s="24" t="s">
        <v>37</v>
      </c>
      <c r="C5" s="16"/>
      <c r="D5" s="16"/>
      <c r="E5" s="17">
        <v>2140</v>
      </c>
    </row>
    <row r="6" spans="1:5" x14ac:dyDescent="0.25">
      <c r="A6" s="15"/>
      <c r="B6" s="24" t="s">
        <v>38</v>
      </c>
      <c r="C6" s="16"/>
      <c r="D6" s="16"/>
      <c r="E6" s="18">
        <v>199960</v>
      </c>
    </row>
    <row r="7" spans="1:5" x14ac:dyDescent="0.25">
      <c r="A7" s="15"/>
      <c r="B7" s="53" t="s">
        <v>39</v>
      </c>
      <c r="C7" s="16"/>
      <c r="D7" s="16"/>
      <c r="E7" s="16"/>
    </row>
    <row r="8" spans="1:5" x14ac:dyDescent="0.25">
      <c r="A8" s="15"/>
      <c r="B8" s="24" t="s">
        <v>40</v>
      </c>
      <c r="C8" s="16"/>
      <c r="D8" s="16">
        <v>29966</v>
      </c>
      <c r="E8" s="16"/>
    </row>
    <row r="9" spans="1:5" x14ac:dyDescent="0.25">
      <c r="A9" s="15"/>
      <c r="B9" s="24" t="s">
        <v>41</v>
      </c>
      <c r="C9" s="16">
        <v>40232</v>
      </c>
      <c r="D9" s="16"/>
      <c r="E9" s="16"/>
    </row>
    <row r="10" spans="1:5" x14ac:dyDescent="0.25">
      <c r="A10" s="15"/>
      <c r="B10" s="24" t="s">
        <v>42</v>
      </c>
      <c r="C10" s="16">
        <v>3210</v>
      </c>
      <c r="D10" s="16"/>
      <c r="E10" s="16"/>
    </row>
    <row r="11" spans="1:5" x14ac:dyDescent="0.25">
      <c r="A11" s="15"/>
      <c r="B11" s="24" t="s">
        <v>43</v>
      </c>
      <c r="C11" s="16">
        <v>43442</v>
      </c>
      <c r="D11" s="16"/>
      <c r="E11" s="16"/>
    </row>
    <row r="12" spans="1:5" ht="15.75" thickBot="1" x14ac:dyDescent="0.3">
      <c r="A12" s="15"/>
      <c r="B12" s="24" t="s">
        <v>44</v>
      </c>
      <c r="C12" s="17">
        <v>3210</v>
      </c>
      <c r="D12" s="16"/>
      <c r="E12" s="16"/>
    </row>
    <row r="13" spans="1:5" x14ac:dyDescent="0.25">
      <c r="A13" s="15"/>
      <c r="B13" s="24" t="s">
        <v>45</v>
      </c>
      <c r="C13" s="18"/>
      <c r="D13" s="16">
        <f>(C9+C10)-C12</f>
        <v>40232</v>
      </c>
      <c r="E13" s="16"/>
    </row>
    <row r="14" spans="1:5" x14ac:dyDescent="0.25">
      <c r="A14" s="15"/>
      <c r="B14" s="24" t="s">
        <v>47</v>
      </c>
      <c r="C14" s="16"/>
      <c r="D14" s="16">
        <v>70192</v>
      </c>
      <c r="E14" s="16"/>
    </row>
    <row r="15" spans="1:5" ht="15.75" thickBot="1" x14ac:dyDescent="0.3">
      <c r="A15" s="15"/>
      <c r="B15" s="24" t="s">
        <v>46</v>
      </c>
      <c r="C15" s="16"/>
      <c r="D15" s="17">
        <v>28000</v>
      </c>
      <c r="E15" s="17">
        <v>42192</v>
      </c>
    </row>
    <row r="16" spans="1:5" x14ac:dyDescent="0.25">
      <c r="A16" s="15"/>
      <c r="B16" s="24" t="s">
        <v>52</v>
      </c>
      <c r="C16" s="16"/>
      <c r="D16" s="18"/>
      <c r="E16" s="18">
        <v>152768</v>
      </c>
    </row>
    <row r="17" spans="1:5" x14ac:dyDescent="0.25">
      <c r="A17" s="15"/>
      <c r="B17" s="53" t="s">
        <v>48</v>
      </c>
      <c r="C17" s="16"/>
      <c r="D17" s="16"/>
      <c r="E17" s="16"/>
    </row>
    <row r="18" spans="1:5" x14ac:dyDescent="0.25">
      <c r="A18" s="15"/>
      <c r="B18" s="53" t="s">
        <v>49</v>
      </c>
      <c r="C18" s="16"/>
      <c r="D18" s="16"/>
      <c r="E18" s="16"/>
    </row>
    <row r="19" spans="1:5" x14ac:dyDescent="0.25">
      <c r="A19" s="15"/>
      <c r="B19" s="24" t="s">
        <v>50</v>
      </c>
      <c r="C19" s="16">
        <v>1819</v>
      </c>
      <c r="D19" s="16"/>
      <c r="E19" s="16"/>
    </row>
    <row r="20" spans="1:5" x14ac:dyDescent="0.25">
      <c r="A20" s="15"/>
      <c r="B20" s="24" t="s">
        <v>51</v>
      </c>
      <c r="C20" s="16">
        <v>37450</v>
      </c>
      <c r="D20" s="16"/>
      <c r="E20" s="16"/>
    </row>
    <row r="21" spans="1:5" x14ac:dyDescent="0.25">
      <c r="A21" s="15"/>
      <c r="B21" s="24" t="s">
        <v>53</v>
      </c>
      <c r="C21" s="16">
        <v>6420</v>
      </c>
      <c r="D21" s="16" t="s">
        <v>111</v>
      </c>
      <c r="E21" s="16"/>
    </row>
    <row r="22" spans="1:5" x14ac:dyDescent="0.25">
      <c r="A22" s="15"/>
      <c r="B22" s="24" t="s">
        <v>54</v>
      </c>
      <c r="C22" s="16">
        <v>8132</v>
      </c>
      <c r="D22" s="16"/>
      <c r="E22" s="16"/>
    </row>
    <row r="23" spans="1:5" x14ac:dyDescent="0.25">
      <c r="A23" s="15"/>
      <c r="B23" s="24" t="s">
        <v>55</v>
      </c>
      <c r="C23" s="16">
        <v>3103</v>
      </c>
      <c r="D23" s="16"/>
      <c r="E23" s="16"/>
    </row>
    <row r="24" spans="1:5" x14ac:dyDescent="0.25">
      <c r="A24" s="15"/>
      <c r="B24" s="24" t="s">
        <v>56</v>
      </c>
      <c r="C24" s="16">
        <v>2461</v>
      </c>
      <c r="D24" s="16"/>
      <c r="E24" s="16"/>
    </row>
    <row r="25" spans="1:5" x14ac:dyDescent="0.25">
      <c r="A25" s="15"/>
      <c r="B25" s="24" t="s">
        <v>57</v>
      </c>
      <c r="C25" s="16">
        <v>963</v>
      </c>
      <c r="D25" s="16"/>
      <c r="E25" s="16"/>
    </row>
    <row r="26" spans="1:5" x14ac:dyDescent="0.25">
      <c r="A26" s="15"/>
      <c r="B26" s="24" t="s">
        <v>58</v>
      </c>
      <c r="C26" s="16">
        <v>1932.42</v>
      </c>
      <c r="D26" s="16"/>
      <c r="E26" s="16"/>
    </row>
    <row r="27" spans="1:5" x14ac:dyDescent="0.25">
      <c r="A27" s="15"/>
      <c r="B27" s="24" t="s">
        <v>5</v>
      </c>
      <c r="C27" s="16">
        <v>8560</v>
      </c>
      <c r="D27" s="16"/>
      <c r="E27" s="16"/>
    </row>
    <row r="28" spans="1:5" ht="15.75" thickBot="1" x14ac:dyDescent="0.3">
      <c r="A28" s="15"/>
      <c r="B28" s="24" t="s">
        <v>59</v>
      </c>
      <c r="C28" s="17">
        <v>3119.59</v>
      </c>
      <c r="D28" s="17">
        <f>C19+C20+C21+C22+C23+C24+C25+C26+C27+C28</f>
        <v>73960.009999999995</v>
      </c>
      <c r="E28" s="16"/>
    </row>
    <row r="29" spans="1:5" x14ac:dyDescent="0.25">
      <c r="A29" s="15"/>
      <c r="B29" s="53" t="s">
        <v>60</v>
      </c>
      <c r="C29" s="18"/>
      <c r="D29" s="18"/>
      <c r="E29" s="16"/>
    </row>
    <row r="30" spans="1:5" x14ac:dyDescent="0.25">
      <c r="A30" s="15"/>
      <c r="B30" s="24" t="s">
        <v>61</v>
      </c>
      <c r="C30" s="16">
        <v>796.05</v>
      </c>
      <c r="D30" s="16"/>
      <c r="E30" s="16"/>
    </row>
    <row r="31" spans="1:5" x14ac:dyDescent="0.25">
      <c r="A31" s="15"/>
      <c r="B31" s="24" t="s">
        <v>62</v>
      </c>
      <c r="C31" s="16">
        <v>29960</v>
      </c>
      <c r="D31" s="16"/>
      <c r="E31" s="16"/>
    </row>
    <row r="32" spans="1:5" x14ac:dyDescent="0.25">
      <c r="A32" s="15"/>
      <c r="B32" s="24" t="s">
        <v>63</v>
      </c>
      <c r="C32" s="16">
        <v>5350</v>
      </c>
      <c r="D32" s="16"/>
      <c r="E32" s="16"/>
    </row>
    <row r="33" spans="1:5" x14ac:dyDescent="0.25">
      <c r="A33" s="15"/>
      <c r="B33" s="24" t="s">
        <v>64</v>
      </c>
      <c r="C33" s="16">
        <v>2301</v>
      </c>
      <c r="D33" s="16"/>
      <c r="E33" s="16"/>
    </row>
    <row r="34" spans="1:5" x14ac:dyDescent="0.25">
      <c r="A34" s="15"/>
      <c r="B34" s="24" t="s">
        <v>65</v>
      </c>
      <c r="C34" s="16">
        <v>2140</v>
      </c>
      <c r="D34" s="16"/>
      <c r="E34" s="16"/>
    </row>
    <row r="35" spans="1:5" x14ac:dyDescent="0.25">
      <c r="A35" s="15"/>
      <c r="B35" s="24" t="s">
        <v>66</v>
      </c>
      <c r="C35" s="16">
        <v>321</v>
      </c>
      <c r="D35" s="16"/>
      <c r="E35" s="16"/>
    </row>
    <row r="36" spans="1:5" x14ac:dyDescent="0.25">
      <c r="A36" s="15"/>
      <c r="B36" s="24" t="s">
        <v>67</v>
      </c>
      <c r="C36" s="16">
        <v>1288.28</v>
      </c>
      <c r="D36" s="16"/>
      <c r="E36" s="16"/>
    </row>
    <row r="37" spans="1:5" x14ac:dyDescent="0.25">
      <c r="A37" s="15"/>
      <c r="B37" s="24" t="s">
        <v>68</v>
      </c>
      <c r="C37" s="16">
        <v>2354</v>
      </c>
      <c r="D37" s="16"/>
      <c r="E37" s="16"/>
    </row>
    <row r="38" spans="1:5" x14ac:dyDescent="0.25">
      <c r="A38" s="15"/>
      <c r="B38" s="24" t="s">
        <v>21</v>
      </c>
      <c r="C38" s="16">
        <v>800</v>
      </c>
      <c r="D38" s="16"/>
      <c r="E38" s="16"/>
    </row>
    <row r="39" spans="1:5" ht="15.75" thickBot="1" x14ac:dyDescent="0.3">
      <c r="A39" s="15"/>
      <c r="B39" s="24" t="s">
        <v>29</v>
      </c>
      <c r="C39" s="17">
        <v>2495.67</v>
      </c>
      <c r="D39" s="17">
        <f>C30+C31+C32+C33+C34+C35+C36+C37+C38+C39</f>
        <v>47806</v>
      </c>
      <c r="E39" s="17">
        <f>D28+D39</f>
        <v>121766.01</v>
      </c>
    </row>
    <row r="40" spans="1:5" x14ac:dyDescent="0.25">
      <c r="A40" s="15"/>
      <c r="B40" s="24" t="s">
        <v>69</v>
      </c>
      <c r="C40" s="18"/>
      <c r="D40" s="18"/>
      <c r="E40" s="18">
        <f>E16-E39</f>
        <v>31001.990000000005</v>
      </c>
    </row>
    <row r="41" spans="1:5" x14ac:dyDescent="0.25">
      <c r="A41" s="15"/>
      <c r="B41" s="53" t="s">
        <v>70</v>
      </c>
      <c r="C41" s="16"/>
      <c r="D41" s="16"/>
      <c r="E41" s="16"/>
    </row>
    <row r="42" spans="1:5" x14ac:dyDescent="0.25">
      <c r="A42" s="15"/>
      <c r="B42" s="53" t="s">
        <v>35</v>
      </c>
      <c r="C42" s="16"/>
      <c r="D42" s="16"/>
      <c r="E42" s="16"/>
    </row>
    <row r="43" spans="1:5" x14ac:dyDescent="0.25">
      <c r="A43" s="15"/>
      <c r="B43" s="24" t="s">
        <v>71</v>
      </c>
      <c r="C43" s="16">
        <v>749</v>
      </c>
      <c r="D43" s="16"/>
      <c r="E43" s="16"/>
    </row>
    <row r="44" spans="1:5" ht="15.75" thickBot="1" x14ac:dyDescent="0.3">
      <c r="A44" s="15"/>
      <c r="B44" s="24" t="s">
        <v>72</v>
      </c>
      <c r="C44" s="17">
        <v>1605</v>
      </c>
      <c r="D44" s="16">
        <f>C43+C44</f>
        <v>2354</v>
      </c>
      <c r="E44" s="16"/>
    </row>
    <row r="45" spans="1:5" x14ac:dyDescent="0.25">
      <c r="A45" s="15"/>
      <c r="B45" s="53" t="s">
        <v>73</v>
      </c>
      <c r="C45" s="18"/>
      <c r="D45" s="16"/>
      <c r="E45" s="16"/>
    </row>
    <row r="46" spans="1:5" ht="15.75" thickBot="1" x14ac:dyDescent="0.3">
      <c r="A46" s="15"/>
      <c r="B46" s="24" t="s">
        <v>19</v>
      </c>
      <c r="C46" s="16"/>
      <c r="D46" s="17">
        <v>1134.2</v>
      </c>
      <c r="E46" s="17">
        <f>D44-D46</f>
        <v>1219.8</v>
      </c>
    </row>
    <row r="47" spans="1:5" x14ac:dyDescent="0.25">
      <c r="A47" s="15"/>
      <c r="B47" s="24" t="s">
        <v>74</v>
      </c>
      <c r="C47" s="16"/>
      <c r="D47" s="18"/>
      <c r="E47" s="18">
        <f>E40+E46</f>
        <v>32221.790000000005</v>
      </c>
    </row>
    <row r="48" spans="1:5" ht="15.75" thickBot="1" x14ac:dyDescent="0.3">
      <c r="A48" s="15"/>
      <c r="B48" s="24" t="s">
        <v>75</v>
      </c>
      <c r="C48" s="16"/>
      <c r="D48" s="16"/>
      <c r="E48" s="19">
        <v>7654.19</v>
      </c>
    </row>
    <row r="49" spans="1:5" ht="15.75" thickBot="1" x14ac:dyDescent="0.3">
      <c r="A49" s="15"/>
      <c r="B49" s="25" t="s">
        <v>76</v>
      </c>
      <c r="C49" s="16"/>
      <c r="D49" s="16"/>
      <c r="E49" s="20">
        <f>E47-E48</f>
        <v>24567.600000000006</v>
      </c>
    </row>
    <row r="50" spans="1:5" ht="15.75" thickTop="1" x14ac:dyDescent="0.25">
      <c r="A50" s="15"/>
      <c r="B50" s="15"/>
      <c r="C50" s="16"/>
      <c r="D50" s="16"/>
      <c r="E50" s="18"/>
    </row>
    <row r="51" spans="1:5" x14ac:dyDescent="0.25">
      <c r="A51" s="15"/>
      <c r="B51" s="35"/>
      <c r="C51" s="35"/>
      <c r="D51" s="31"/>
      <c r="E51" s="15"/>
    </row>
    <row r="52" spans="1:5" x14ac:dyDescent="0.25">
      <c r="A52" s="15"/>
      <c r="B52" s="35"/>
      <c r="C52" s="35"/>
      <c r="D52" s="31"/>
      <c r="E52" s="15"/>
    </row>
    <row r="53" spans="1:5" x14ac:dyDescent="0.25">
      <c r="A53" s="15"/>
      <c r="B53" s="35"/>
      <c r="C53" s="35"/>
      <c r="D53" s="31"/>
      <c r="E53" s="15"/>
    </row>
    <row r="54" spans="1:5" x14ac:dyDescent="0.25">
      <c r="A54" s="15"/>
      <c r="B54" s="35"/>
      <c r="C54" s="35"/>
      <c r="D54" s="31"/>
      <c r="E54" s="15"/>
    </row>
    <row r="55" spans="1:5" x14ac:dyDescent="0.25">
      <c r="A55" s="15"/>
      <c r="B55" s="36"/>
      <c r="C55" s="36"/>
      <c r="D55" s="33"/>
      <c r="E55" s="15"/>
    </row>
    <row r="56" spans="1:5" x14ac:dyDescent="0.25">
      <c r="A56" s="15"/>
      <c r="B56" s="15"/>
      <c r="C56" s="15"/>
      <c r="D56" s="33"/>
      <c r="E56" s="15"/>
    </row>
    <row r="57" spans="1:5" x14ac:dyDescent="0.25">
      <c r="A57" s="15"/>
      <c r="B57" s="21"/>
      <c r="C57" s="36"/>
      <c r="D57" s="32"/>
      <c r="E57" s="15"/>
    </row>
    <row r="58" spans="1:5" x14ac:dyDescent="0.25">
      <c r="A58" s="15"/>
      <c r="B58" s="22"/>
      <c r="C58" s="36"/>
      <c r="D58" s="32"/>
      <c r="E58" s="15"/>
    </row>
    <row r="59" spans="1:5" ht="15.75" thickBot="1" x14ac:dyDescent="0.3">
      <c r="A59" s="23"/>
      <c r="B59" s="23"/>
      <c r="C59" s="23"/>
      <c r="D59" s="34"/>
      <c r="E59" s="23"/>
    </row>
    <row r="60" spans="1:5" ht="15.75" thickTop="1" x14ac:dyDescent="0.25"/>
  </sheetData>
  <mergeCells count="2">
    <mergeCell ref="A1:E1"/>
    <mergeCell ref="A2:E2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A2" sqref="A2:E2"/>
    </sheetView>
  </sheetViews>
  <sheetFormatPr baseColWidth="10" defaultRowHeight="15" x14ac:dyDescent="0.25"/>
  <cols>
    <col min="1" max="1" width="4.5703125" customWidth="1"/>
    <col min="2" max="2" width="40" customWidth="1"/>
    <col min="3" max="4" width="16.28515625" customWidth="1"/>
    <col min="5" max="5" width="15.42578125" customWidth="1"/>
  </cols>
  <sheetData>
    <row r="1" spans="1:5" ht="27.75" customHeight="1" x14ac:dyDescent="0.25">
      <c r="A1" s="51" t="s">
        <v>77</v>
      </c>
      <c r="B1" s="51"/>
      <c r="C1" s="51"/>
      <c r="D1" s="51"/>
      <c r="E1" s="51"/>
    </row>
    <row r="2" spans="1:5" ht="19.5" customHeight="1" thickBot="1" x14ac:dyDescent="0.3">
      <c r="A2" s="12" t="s">
        <v>168</v>
      </c>
      <c r="B2" s="12"/>
      <c r="C2" s="12"/>
      <c r="D2" s="12"/>
      <c r="E2" s="12"/>
    </row>
    <row r="3" spans="1:5" ht="15.75" thickTop="1" x14ac:dyDescent="0.25">
      <c r="A3" s="13"/>
      <c r="B3" s="52" t="s">
        <v>78</v>
      </c>
      <c r="C3" s="14"/>
      <c r="D3" s="14"/>
      <c r="E3" s="14"/>
    </row>
    <row r="4" spans="1:5" x14ac:dyDescent="0.25">
      <c r="A4" s="15"/>
      <c r="B4" s="53" t="s">
        <v>79</v>
      </c>
      <c r="C4" s="16"/>
      <c r="D4" s="16"/>
      <c r="E4" s="16"/>
    </row>
    <row r="5" spans="1:5" x14ac:dyDescent="0.25">
      <c r="A5" s="15"/>
      <c r="B5" s="24" t="s">
        <v>80</v>
      </c>
      <c r="C5" s="16"/>
      <c r="D5" s="16">
        <v>10700</v>
      </c>
      <c r="E5" s="16"/>
    </row>
    <row r="6" spans="1:5" x14ac:dyDescent="0.25">
      <c r="A6" s="15"/>
      <c r="B6" s="24" t="s">
        <v>81</v>
      </c>
      <c r="C6" s="16"/>
      <c r="D6" s="16">
        <v>26750</v>
      </c>
      <c r="E6" s="16"/>
    </row>
    <row r="7" spans="1:5" x14ac:dyDescent="0.25">
      <c r="A7" s="15"/>
      <c r="B7" s="24" t="s">
        <v>82</v>
      </c>
      <c r="C7" s="16">
        <v>6155</v>
      </c>
      <c r="D7" s="16"/>
      <c r="E7" s="16"/>
    </row>
    <row r="8" spans="1:5" x14ac:dyDescent="0.25">
      <c r="A8" s="15"/>
      <c r="B8" s="24" t="s">
        <v>83</v>
      </c>
      <c r="C8" s="16">
        <v>6420</v>
      </c>
      <c r="D8" s="16"/>
      <c r="E8" s="16"/>
    </row>
    <row r="9" spans="1:5" ht="15.75" thickBot="1" x14ac:dyDescent="0.3">
      <c r="A9" s="15"/>
      <c r="B9" s="24" t="s">
        <v>84</v>
      </c>
      <c r="C9" s="17">
        <v>2140</v>
      </c>
      <c r="D9" s="17">
        <v>10435</v>
      </c>
      <c r="E9" s="16"/>
    </row>
    <row r="10" spans="1:5" x14ac:dyDescent="0.25">
      <c r="A10" s="15"/>
      <c r="B10" s="53" t="s">
        <v>85</v>
      </c>
      <c r="C10" s="18"/>
      <c r="D10" s="18">
        <v>28000</v>
      </c>
      <c r="E10" s="16">
        <f>D5+D6+D9+D10</f>
        <v>75885</v>
      </c>
    </row>
    <row r="11" spans="1:5" x14ac:dyDescent="0.25">
      <c r="A11" s="15"/>
      <c r="B11" s="24" t="s">
        <v>86</v>
      </c>
      <c r="C11" s="16"/>
      <c r="D11" s="16"/>
      <c r="E11" s="16"/>
    </row>
    <row r="12" spans="1:5" x14ac:dyDescent="0.25">
      <c r="A12" s="15"/>
      <c r="B12" s="24" t="s">
        <v>87</v>
      </c>
      <c r="C12" s="16">
        <v>42800</v>
      </c>
      <c r="D12" s="16"/>
      <c r="E12" s="16"/>
    </row>
    <row r="13" spans="1:5" ht="15.75" thickBot="1" x14ac:dyDescent="0.3">
      <c r="A13" s="15"/>
      <c r="B13" s="24" t="s">
        <v>88</v>
      </c>
      <c r="C13" s="17">
        <v>8560</v>
      </c>
      <c r="D13" s="16">
        <f>C12-C13</f>
        <v>34240</v>
      </c>
      <c r="E13" s="16"/>
    </row>
    <row r="14" spans="1:5" x14ac:dyDescent="0.25">
      <c r="A14" s="15"/>
      <c r="B14" s="24" t="s">
        <v>89</v>
      </c>
      <c r="C14" s="18">
        <v>6420</v>
      </c>
      <c r="D14" s="16"/>
      <c r="E14" s="16"/>
    </row>
    <row r="15" spans="1:5" ht="15.75" thickBot="1" x14ac:dyDescent="0.3">
      <c r="A15" s="15"/>
      <c r="B15" s="24" t="s">
        <v>90</v>
      </c>
      <c r="C15" s="17">
        <v>1284</v>
      </c>
      <c r="D15" s="16">
        <f>C14-C15</f>
        <v>5136</v>
      </c>
      <c r="E15" s="16"/>
    </row>
    <row r="16" spans="1:5" x14ac:dyDescent="0.25">
      <c r="A16" s="15"/>
      <c r="B16" s="24" t="s">
        <v>91</v>
      </c>
      <c r="C16" s="18">
        <v>11770</v>
      </c>
      <c r="D16" s="16"/>
      <c r="E16" s="16"/>
    </row>
    <row r="17" spans="1:5" ht="15.75" thickBot="1" x14ac:dyDescent="0.3">
      <c r="A17" s="15"/>
      <c r="B17" s="24" t="s">
        <v>92</v>
      </c>
      <c r="C17" s="17">
        <v>2354</v>
      </c>
      <c r="D17" s="16">
        <f>C16-C17</f>
        <v>9416</v>
      </c>
      <c r="E17" s="16"/>
    </row>
    <row r="18" spans="1:5" x14ac:dyDescent="0.25">
      <c r="A18" s="15"/>
      <c r="B18" s="24" t="s">
        <v>93</v>
      </c>
      <c r="C18" s="18">
        <v>92020</v>
      </c>
      <c r="D18" s="16"/>
      <c r="E18" s="16"/>
    </row>
    <row r="19" spans="1:5" ht="15.75" thickBot="1" x14ac:dyDescent="0.3">
      <c r="A19" s="15"/>
      <c r="B19" s="24" t="s">
        <v>94</v>
      </c>
      <c r="C19" s="17">
        <v>3220.7</v>
      </c>
      <c r="D19" s="17">
        <f>C18-C19</f>
        <v>88799.3</v>
      </c>
      <c r="E19" s="17">
        <f>D13+D15+D17+D19</f>
        <v>137591.29999999999</v>
      </c>
    </row>
    <row r="20" spans="1:5" x14ac:dyDescent="0.25">
      <c r="A20" s="15"/>
      <c r="B20" s="53" t="s">
        <v>95</v>
      </c>
      <c r="C20" s="18"/>
      <c r="D20" s="18"/>
      <c r="E20" s="18">
        <f>E10+E19</f>
        <v>213476.3</v>
      </c>
    </row>
    <row r="21" spans="1:5" x14ac:dyDescent="0.25">
      <c r="A21" s="15"/>
      <c r="B21" s="53" t="s">
        <v>96</v>
      </c>
      <c r="C21" s="16"/>
      <c r="D21" s="16"/>
      <c r="E21" s="16"/>
    </row>
    <row r="22" spans="1:5" x14ac:dyDescent="0.25">
      <c r="A22" s="15"/>
      <c r="B22" s="24" t="s">
        <v>97</v>
      </c>
      <c r="C22" s="16"/>
      <c r="D22" s="16">
        <v>7490</v>
      </c>
      <c r="E22" s="16"/>
    </row>
    <row r="23" spans="1:5" x14ac:dyDescent="0.25">
      <c r="A23" s="15"/>
      <c r="B23" s="24" t="s">
        <v>98</v>
      </c>
      <c r="C23" s="16"/>
      <c r="D23" s="16">
        <v>4280</v>
      </c>
      <c r="E23" s="16"/>
    </row>
    <row r="24" spans="1:5" x14ac:dyDescent="0.25">
      <c r="A24" s="15"/>
      <c r="B24" s="24" t="s">
        <v>99</v>
      </c>
      <c r="C24" s="16"/>
      <c r="D24" s="16">
        <v>10700</v>
      </c>
      <c r="E24" s="16"/>
    </row>
    <row r="25" spans="1:5" x14ac:dyDescent="0.25">
      <c r="A25" s="15"/>
      <c r="B25" s="24" t="s">
        <v>100</v>
      </c>
      <c r="C25" s="16"/>
      <c r="D25" s="16">
        <v>5242</v>
      </c>
      <c r="E25" s="16"/>
    </row>
    <row r="26" spans="1:5" x14ac:dyDescent="0.25">
      <c r="A26" s="15"/>
      <c r="B26" s="24" t="s">
        <v>101</v>
      </c>
      <c r="C26" s="16"/>
      <c r="D26" s="16">
        <v>592.25</v>
      </c>
      <c r="E26" s="16"/>
    </row>
    <row r="27" spans="1:5" ht="15.75" thickBot="1" x14ac:dyDescent="0.3">
      <c r="A27" s="15"/>
      <c r="B27" s="24" t="s">
        <v>102</v>
      </c>
      <c r="C27" s="16"/>
      <c r="D27" s="17">
        <v>7654.19</v>
      </c>
      <c r="E27" s="17">
        <f>D22+D23+D24+D25+D26+D27</f>
        <v>35958.44</v>
      </c>
    </row>
    <row r="28" spans="1:5" x14ac:dyDescent="0.25">
      <c r="A28" s="15"/>
      <c r="B28" s="53" t="s">
        <v>85</v>
      </c>
      <c r="C28" s="16"/>
      <c r="D28" s="18"/>
      <c r="E28" s="18"/>
    </row>
    <row r="29" spans="1:5" x14ac:dyDescent="0.25">
      <c r="A29" s="15"/>
      <c r="B29" s="24" t="s">
        <v>103</v>
      </c>
      <c r="C29" s="16"/>
      <c r="D29" s="16">
        <v>6420</v>
      </c>
      <c r="E29" s="16"/>
    </row>
    <row r="30" spans="1:5" ht="15.75" thickBot="1" x14ac:dyDescent="0.3">
      <c r="A30" s="15"/>
      <c r="B30" s="24" t="s">
        <v>104</v>
      </c>
      <c r="C30" s="16"/>
      <c r="D30" s="17">
        <v>5615.26</v>
      </c>
      <c r="E30" s="17">
        <f>D29+D30</f>
        <v>12035.26</v>
      </c>
    </row>
    <row r="31" spans="1:5" x14ac:dyDescent="0.25">
      <c r="A31" s="15"/>
      <c r="B31" s="24" t="s">
        <v>105</v>
      </c>
      <c r="C31" s="16"/>
      <c r="D31" s="42"/>
      <c r="E31" s="18">
        <f>E27+E30</f>
        <v>47993.700000000004</v>
      </c>
    </row>
    <row r="32" spans="1:5" x14ac:dyDescent="0.25">
      <c r="A32" s="15"/>
      <c r="B32" s="53" t="s">
        <v>106</v>
      </c>
      <c r="C32" s="16"/>
      <c r="D32" s="16"/>
      <c r="E32" s="15"/>
    </row>
    <row r="33" spans="1:5" x14ac:dyDescent="0.25">
      <c r="A33" s="15"/>
      <c r="B33" s="24" t="s">
        <v>107</v>
      </c>
      <c r="C33" s="16"/>
      <c r="D33" s="16">
        <v>140914</v>
      </c>
      <c r="E33" s="16"/>
    </row>
    <row r="34" spans="1:5" x14ac:dyDescent="0.25">
      <c r="A34" s="15"/>
      <c r="B34" s="24" t="s">
        <v>108</v>
      </c>
      <c r="C34" s="16"/>
      <c r="D34" s="16">
        <v>1228.3800000000001</v>
      </c>
      <c r="E34" s="16"/>
    </row>
    <row r="35" spans="1:5" ht="15.75" thickBot="1" x14ac:dyDescent="0.3">
      <c r="A35" s="15"/>
      <c r="B35" s="24" t="s">
        <v>109</v>
      </c>
      <c r="C35" s="16"/>
      <c r="D35" s="17">
        <v>23339.22</v>
      </c>
      <c r="E35" s="17">
        <f>SUM(D33:D35)</f>
        <v>165481.60000000001</v>
      </c>
    </row>
    <row r="36" spans="1:5" ht="15.75" thickBot="1" x14ac:dyDescent="0.3">
      <c r="A36" s="15"/>
      <c r="B36" s="25" t="s">
        <v>110</v>
      </c>
      <c r="C36" s="16"/>
      <c r="D36" s="42"/>
      <c r="E36" s="20">
        <f>E31+E35</f>
        <v>213475.30000000002</v>
      </c>
    </row>
    <row r="37" spans="1:5" ht="15.75" thickTop="1" x14ac:dyDescent="0.25">
      <c r="A37" s="15"/>
      <c r="B37" s="15"/>
      <c r="C37" s="16"/>
      <c r="D37" s="16"/>
      <c r="E37" s="18"/>
    </row>
    <row r="38" spans="1:5" x14ac:dyDescent="0.25">
      <c r="A38" s="15"/>
      <c r="B38" s="36"/>
      <c r="C38" s="36"/>
      <c r="D38" s="36"/>
      <c r="E38" s="36"/>
    </row>
    <row r="39" spans="1:5" x14ac:dyDescent="0.25">
      <c r="A39" s="15"/>
      <c r="B39" s="36"/>
      <c r="C39" s="36"/>
      <c r="D39" s="36"/>
      <c r="E39" s="36"/>
    </row>
    <row r="40" spans="1:5" x14ac:dyDescent="0.25">
      <c r="A40" s="1"/>
      <c r="B40" s="50"/>
      <c r="C40" s="50"/>
      <c r="D40" s="50"/>
      <c r="E40" s="50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6"/>
      <c r="C44" s="49"/>
      <c r="D44" s="49"/>
      <c r="E44" s="49"/>
    </row>
    <row r="45" spans="1:5" x14ac:dyDescent="0.25">
      <c r="A45" s="1"/>
      <c r="B45" s="6"/>
      <c r="C45" s="49"/>
      <c r="D45" s="49"/>
      <c r="E45" s="49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ht="15.75" thickBot="1" x14ac:dyDescent="0.3">
      <c r="A59" s="2"/>
      <c r="B59" s="2"/>
      <c r="C59" s="2"/>
      <c r="D59" s="2"/>
      <c r="E59" s="2"/>
    </row>
    <row r="60" spans="1:5" ht="15.75" thickTop="1" x14ac:dyDescent="0.25"/>
  </sheetData>
  <mergeCells count="2">
    <mergeCell ref="A1:E1"/>
    <mergeCell ref="A2:E2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Partidas de Ajustes</vt:lpstr>
      <vt:lpstr>Hoja De Trabajo </vt:lpstr>
      <vt:lpstr>Estado de Resultados</vt:lpstr>
      <vt:lpstr>Balance General</vt:lpstr>
      <vt:lpstr>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50246</dc:creator>
  <cp:lastModifiedBy>MANFREDO</cp:lastModifiedBy>
  <cp:lastPrinted>2021-08-11T13:42:46Z</cp:lastPrinted>
  <dcterms:created xsi:type="dcterms:W3CDTF">2021-07-30T16:41:20Z</dcterms:created>
  <dcterms:modified xsi:type="dcterms:W3CDTF">2021-08-11T13:52:17Z</dcterms:modified>
</cp:coreProperties>
</file>