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34\Desktop\compu y progra\"/>
    </mc:Choice>
  </mc:AlternateContent>
  <xr:revisionPtr revIDLastSave="0" documentId="8_{E2A8F71E-4469-4DD1-9531-A392A7E1833C}" xr6:coauthVersionLast="47" xr6:coauthVersionMax="47" xr10:uidLastSave="{00000000-0000-0000-0000-000000000000}"/>
  <bookViews>
    <workbookView xWindow="-120" yWindow="-120" windowWidth="20640" windowHeight="10545" activeTab="1" xr2:uid="{D0CECD06-4D6B-4C5B-96B4-D0AE45C81F85}"/>
  </bookViews>
  <sheets>
    <sheet name="Libro Diario " sheetId="1" r:id="rId1"/>
    <sheet name="Libro Mayor" sheetId="3" r:id="rId2"/>
    <sheet name="Balance General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4" i="1"/>
  <c r="F30" i="1"/>
  <c r="D30" i="2"/>
  <c r="C30" i="2"/>
  <c r="D55" i="1"/>
  <c r="C55" i="1"/>
  <c r="H51" i="1"/>
  <c r="G51" i="1"/>
  <c r="D50" i="1"/>
  <c r="C50" i="1"/>
  <c r="D44" i="1"/>
  <c r="C44" i="1"/>
  <c r="D40" i="1"/>
  <c r="C40" i="1"/>
  <c r="H38" i="1"/>
  <c r="G38" i="1"/>
  <c r="D35" i="1"/>
  <c r="C35" i="1"/>
  <c r="H33" i="1"/>
  <c r="G33" i="1"/>
  <c r="H29" i="1"/>
  <c r="G29" i="1"/>
  <c r="D29" i="1"/>
  <c r="C29" i="1"/>
  <c r="H25" i="1"/>
  <c r="G25" i="1"/>
  <c r="D23" i="1"/>
  <c r="C23" i="1"/>
  <c r="H21" i="1"/>
  <c r="G21" i="1"/>
  <c r="H17" i="1"/>
  <c r="G17" i="1"/>
  <c r="D17" i="1"/>
  <c r="C17" i="1"/>
  <c r="H12" i="1"/>
  <c r="G12" i="1"/>
  <c r="H7" i="1"/>
  <c r="G7" i="1"/>
</calcChain>
</file>

<file path=xl/sharedStrings.xml><?xml version="1.0" encoding="utf-8"?>
<sst xmlns="http://schemas.openxmlformats.org/spreadsheetml/2006/main" count="345" uniqueCount="263">
  <si>
    <t>01</t>
  </si>
  <si>
    <t>Viene de folio No. 1</t>
  </si>
  <si>
    <t>Caja</t>
  </si>
  <si>
    <t>13</t>
  </si>
  <si>
    <t>14</t>
  </si>
  <si>
    <t>V/Venta de mercaderias</t>
  </si>
  <si>
    <t>18</t>
  </si>
  <si>
    <t>Energia Electrica</t>
  </si>
  <si>
    <t>02</t>
  </si>
  <si>
    <t xml:space="preserve">Banco de Occidente </t>
  </si>
  <si>
    <t xml:space="preserve">Iva por cobrar </t>
  </si>
  <si>
    <t>03</t>
  </si>
  <si>
    <t>Mercaderia</t>
  </si>
  <si>
    <t>04</t>
  </si>
  <si>
    <t>Inmuebles</t>
  </si>
  <si>
    <t>V/Fac No. 0543221 de Energuate</t>
  </si>
  <si>
    <t>05</t>
  </si>
  <si>
    <t>Vehiculos</t>
  </si>
  <si>
    <t>21</t>
  </si>
  <si>
    <t>06</t>
  </si>
  <si>
    <t>Equipo de Computacion</t>
  </si>
  <si>
    <t>07</t>
  </si>
  <si>
    <t>08</t>
  </si>
  <si>
    <t>V/Partida de apertura</t>
  </si>
  <si>
    <t>22</t>
  </si>
  <si>
    <t>09</t>
  </si>
  <si>
    <t>Gastos de Constitucion</t>
  </si>
  <si>
    <t>10</t>
  </si>
  <si>
    <t>Iva por cobrar</t>
  </si>
  <si>
    <t>V/Según Boleta No. 456310</t>
  </si>
  <si>
    <t>11</t>
  </si>
  <si>
    <t>24</t>
  </si>
  <si>
    <t>V/Según Fac. No. 340</t>
  </si>
  <si>
    <t>Proveedores</t>
  </si>
  <si>
    <t>V/Bono a Proveedores</t>
  </si>
  <si>
    <t>Descuentos S/ Ventas</t>
  </si>
  <si>
    <t>25</t>
  </si>
  <si>
    <t>Gastos Generales</t>
  </si>
  <si>
    <t>V/ Consedimos descuentos del 5%</t>
  </si>
  <si>
    <t>V/FacNo.2264Srv.De limpieza la ceiba</t>
  </si>
  <si>
    <t>Compras</t>
  </si>
  <si>
    <t>V/Clientes pago en efectivo</t>
  </si>
  <si>
    <t>V/Fac.No.7739 de Importadora el sol</t>
  </si>
  <si>
    <t>V/No. 45009 de Telgua</t>
  </si>
  <si>
    <t>V/Venta de mercaderia</t>
  </si>
  <si>
    <t>Sueldos de Admon</t>
  </si>
  <si>
    <t>Sueldos de Ventas</t>
  </si>
  <si>
    <t>23</t>
  </si>
  <si>
    <t>Bonificacion incentivo Admon</t>
  </si>
  <si>
    <t>Bonificacion incentivo Ventas</t>
  </si>
  <si>
    <t>V/ Boleta No. 456309</t>
  </si>
  <si>
    <t>Cuota Pat.Admon 12.67%</t>
  </si>
  <si>
    <t>26</t>
  </si>
  <si>
    <t>Cuota Pat.Ventas 12.67%</t>
  </si>
  <si>
    <t>Clientes</t>
  </si>
  <si>
    <t>27</t>
  </si>
  <si>
    <t>V/Pago de la planilla del mes que-</t>
  </si>
  <si>
    <t>dando pendiente de pago el 17.50%</t>
  </si>
  <si>
    <t>V/ Venta de mercaderia al Credito</t>
  </si>
  <si>
    <t>S/V.Q.16,500.00 de cuota patronales</t>
  </si>
  <si>
    <t>laborales</t>
  </si>
  <si>
    <t>Publicidad Pagada</t>
  </si>
  <si>
    <t>V/Fac.No.09457 de Radio Tropicalida</t>
  </si>
  <si>
    <t>Van a folio No. 2</t>
  </si>
  <si>
    <t>Banco de Occidente</t>
  </si>
  <si>
    <t>Socio Muñoz, Cnt Capital</t>
  </si>
  <si>
    <t>Socio Rosales, Cnt Capital</t>
  </si>
  <si>
    <t>Gastos de constitucion</t>
  </si>
  <si>
    <t>ISR Retenido por pagar S/compras</t>
  </si>
  <si>
    <t>12</t>
  </si>
  <si>
    <t>Descuentos S/Ventas</t>
  </si>
  <si>
    <t>Ventas</t>
  </si>
  <si>
    <t>Iva por pagar</t>
  </si>
  <si>
    <t>15</t>
  </si>
  <si>
    <t>16</t>
  </si>
  <si>
    <t>17</t>
  </si>
  <si>
    <t>19</t>
  </si>
  <si>
    <t>20</t>
  </si>
  <si>
    <t xml:space="preserve">Gastos Generales </t>
  </si>
  <si>
    <t>Bonif Incent Admon</t>
  </si>
  <si>
    <t>Bonif Incent Ventas</t>
  </si>
  <si>
    <t>Cuota Pat. Admon</t>
  </si>
  <si>
    <t>Cuota Pat. Ventas</t>
  </si>
  <si>
    <t xml:space="preserve">Cuenta por pagar </t>
  </si>
  <si>
    <t>Sumas iguales</t>
  </si>
  <si>
    <t>-------------------------------01-----------------------------</t>
  </si>
  <si>
    <t>Con los siguientes valores de activo y pasivo</t>
  </si>
  <si>
    <t>inicia sus operaciones contables el Almacen</t>
  </si>
  <si>
    <t>"California, propiedad de Francisco Muñoz y</t>
  </si>
  <si>
    <t xml:space="preserve"> Marcelo Rosales, según resumen del inventario </t>
  </si>
  <si>
    <t>No. 01 asi:</t>
  </si>
  <si>
    <t>-----------------------------03-------------------------------</t>
  </si>
  <si>
    <t>------------------------------05-------------------------------</t>
  </si>
  <si>
    <t>-------------------------------06------------------------------</t>
  </si>
  <si>
    <t>------------------------------08-------------------------------</t>
  </si>
  <si>
    <t>-------------------------------09------------------------------</t>
  </si>
  <si>
    <t>-------------------------------11------------------------------</t>
  </si>
  <si>
    <t>-------------------------------13------------------------------</t>
  </si>
  <si>
    <t xml:space="preserve">                      a: Banco de Occidente</t>
  </si>
  <si>
    <t xml:space="preserve">                     a: Ventas </t>
  </si>
  <si>
    <t xml:space="preserve">                     a: Iva por Pagar</t>
  </si>
  <si>
    <t>-------------------------------14------------------------------</t>
  </si>
  <si>
    <t xml:space="preserve">                   a: Caja</t>
  </si>
  <si>
    <t xml:space="preserve">                   a: Iva por Pagar</t>
  </si>
  <si>
    <t xml:space="preserve">            a: Banco de Occidente</t>
  </si>
  <si>
    <t xml:space="preserve">                   a: Banco de Occidente</t>
  </si>
  <si>
    <t xml:space="preserve">                   a: Proveedores</t>
  </si>
  <si>
    <t xml:space="preserve">                   a: Ventas</t>
  </si>
  <si>
    <t xml:space="preserve">                    a: Ventas</t>
  </si>
  <si>
    <t xml:space="preserve">                    a: Iva por Pagar</t>
  </si>
  <si>
    <t xml:space="preserve">            a: ISR retenido por pagar s/ Comprar</t>
  </si>
  <si>
    <t xml:space="preserve">              a: Socio Muñoz, cuenta Capital</t>
  </si>
  <si>
    <t xml:space="preserve">             a: Socio Rosales, cuenta Capital</t>
  </si>
  <si>
    <r>
      <t>P</t>
    </r>
    <r>
      <rPr>
        <i/>
        <sz val="11"/>
        <color theme="1"/>
        <rFont val="Arial"/>
        <family val="2"/>
      </rPr>
      <t># 01</t>
    </r>
  </si>
  <si>
    <r>
      <t>P</t>
    </r>
    <r>
      <rPr>
        <b/>
        <i/>
        <sz val="11"/>
        <color theme="1"/>
        <rFont val="Arial"/>
        <family val="2"/>
      </rPr>
      <t># 10</t>
    </r>
  </si>
  <si>
    <r>
      <t>P</t>
    </r>
    <r>
      <rPr>
        <b/>
        <i/>
        <sz val="11"/>
        <color theme="1"/>
        <rFont val="Arial"/>
        <family val="2"/>
      </rPr>
      <t># 11</t>
    </r>
  </si>
  <si>
    <r>
      <t>P</t>
    </r>
    <r>
      <rPr>
        <b/>
        <i/>
        <sz val="11"/>
        <color theme="1"/>
        <rFont val="Arial"/>
        <family val="2"/>
      </rPr>
      <t># 02</t>
    </r>
  </si>
  <si>
    <r>
      <t>P</t>
    </r>
    <r>
      <rPr>
        <b/>
        <i/>
        <sz val="11"/>
        <color theme="1"/>
        <rFont val="Arial"/>
        <family val="2"/>
      </rPr>
      <t># 12</t>
    </r>
  </si>
  <si>
    <r>
      <t>P</t>
    </r>
    <r>
      <rPr>
        <b/>
        <i/>
        <sz val="11"/>
        <color theme="1"/>
        <rFont val="Arial"/>
        <family val="2"/>
      </rPr>
      <t># 13</t>
    </r>
  </si>
  <si>
    <r>
      <t>P</t>
    </r>
    <r>
      <rPr>
        <b/>
        <i/>
        <sz val="11"/>
        <color theme="1"/>
        <rFont val="Arial"/>
        <family val="2"/>
      </rPr>
      <t># 03</t>
    </r>
  </si>
  <si>
    <r>
      <t>P</t>
    </r>
    <r>
      <rPr>
        <b/>
        <i/>
        <sz val="11"/>
        <color theme="1"/>
        <rFont val="Arial"/>
        <family val="2"/>
      </rPr>
      <t># 14</t>
    </r>
  </si>
  <si>
    <r>
      <t>P</t>
    </r>
    <r>
      <rPr>
        <b/>
        <i/>
        <sz val="11"/>
        <color theme="1"/>
        <rFont val="Arial"/>
        <family val="2"/>
      </rPr>
      <t># 04</t>
    </r>
  </si>
  <si>
    <r>
      <t>P</t>
    </r>
    <r>
      <rPr>
        <b/>
        <i/>
        <sz val="11"/>
        <color theme="1"/>
        <rFont val="Arial"/>
        <family val="2"/>
      </rPr>
      <t># 15</t>
    </r>
  </si>
  <si>
    <r>
      <t>P</t>
    </r>
    <r>
      <rPr>
        <b/>
        <i/>
        <sz val="11"/>
        <color theme="1"/>
        <rFont val="Arial"/>
        <family val="2"/>
      </rPr>
      <t># 16</t>
    </r>
  </si>
  <si>
    <r>
      <t>P</t>
    </r>
    <r>
      <rPr>
        <b/>
        <i/>
        <sz val="11"/>
        <color theme="1"/>
        <rFont val="Arial"/>
        <family val="2"/>
      </rPr>
      <t># 05</t>
    </r>
  </si>
  <si>
    <r>
      <t>P</t>
    </r>
    <r>
      <rPr>
        <b/>
        <i/>
        <sz val="11"/>
        <color theme="1"/>
        <rFont val="Arial"/>
        <family val="2"/>
      </rPr>
      <t># 17</t>
    </r>
  </si>
  <si>
    <r>
      <t>P</t>
    </r>
    <r>
      <rPr>
        <b/>
        <i/>
        <sz val="11"/>
        <color theme="1"/>
        <rFont val="Arial"/>
        <family val="2"/>
      </rPr>
      <t># 06</t>
    </r>
  </si>
  <si>
    <r>
      <t>P</t>
    </r>
    <r>
      <rPr>
        <b/>
        <i/>
        <sz val="11"/>
        <color theme="1"/>
        <rFont val="Arial"/>
        <family val="2"/>
      </rPr>
      <t># 07</t>
    </r>
  </si>
  <si>
    <r>
      <t>P</t>
    </r>
    <r>
      <rPr>
        <b/>
        <i/>
        <sz val="11"/>
        <color theme="1"/>
        <rFont val="Arial"/>
        <family val="2"/>
      </rPr>
      <t># 08</t>
    </r>
  </si>
  <si>
    <r>
      <t>P</t>
    </r>
    <r>
      <rPr>
        <b/>
        <i/>
        <sz val="11"/>
        <color theme="1"/>
        <rFont val="Arial"/>
        <family val="2"/>
      </rPr>
      <t># 09</t>
    </r>
  </si>
  <si>
    <t>----------------------------18------------------------</t>
  </si>
  <si>
    <t>----------------------------21-----------------------</t>
  </si>
  <si>
    <t>--------------------------------22----------------------------</t>
  </si>
  <si>
    <t xml:space="preserve">         a: Ventas</t>
  </si>
  <si>
    <t xml:space="preserve">         a: Iva por pagar</t>
  </si>
  <si>
    <t xml:space="preserve">          a: Caja</t>
  </si>
  <si>
    <t xml:space="preserve">           a: Ventas</t>
  </si>
  <si>
    <t xml:space="preserve">           a: Iva por pagar</t>
  </si>
  <si>
    <t>------------------------------24---------------------------</t>
  </si>
  <si>
    <t xml:space="preserve">           a:Banco de Occidente </t>
  </si>
  <si>
    <t xml:space="preserve">           a: Caja</t>
  </si>
  <si>
    <t>------------------------------25--------------------------</t>
  </si>
  <si>
    <t xml:space="preserve">             a: Caja</t>
  </si>
  <si>
    <t xml:space="preserve">          a: Banco de Occidente</t>
  </si>
  <si>
    <t xml:space="preserve">          a: Cuenta por pagar</t>
  </si>
  <si>
    <t xml:space="preserve">            a: Clientes</t>
  </si>
  <si>
    <t>N0                  Cuenta                                         Deudor                           Acreedor</t>
  </si>
  <si>
    <t xml:space="preserve">Libro Mayor </t>
  </si>
  <si>
    <t>a: Varios          DP#01              Fo.01</t>
  </si>
  <si>
    <t>a: Varios          DP#03              Fo.01</t>
  </si>
  <si>
    <t>a: Varios          DP#05              Fo.02</t>
  </si>
  <si>
    <t>a: Varios          DP#09              Fo.02</t>
  </si>
  <si>
    <t>a: Varios          DP#07              Fo.02</t>
  </si>
  <si>
    <t>a: Varios          DP#11              Fo.02</t>
  </si>
  <si>
    <t>a: Varios          DP#15              Fo.03</t>
  </si>
  <si>
    <t>Por: Varios         DP#10                      Fo. 02</t>
  </si>
  <si>
    <t>Por: Banco de Occidente DP#06      Fo. 02</t>
  </si>
  <si>
    <t>Por: Banco de Occidente DP#15      Fo. 03</t>
  </si>
  <si>
    <t>Por: Gastos Generales    DP#15      Fo. 03</t>
  </si>
  <si>
    <t>Por: Varios         DP#16                      Fo. 03</t>
  </si>
  <si>
    <t xml:space="preserve">Banco de occidente </t>
  </si>
  <si>
    <t>a: Caja              DP#06             Fo. 02</t>
  </si>
  <si>
    <t>a: Caja              DP#12             Fo. 03</t>
  </si>
  <si>
    <t>Por: Varios          DP#02                      Fo. 01</t>
  </si>
  <si>
    <t>Por: Varios          DP#08                      Fo. 02</t>
  </si>
  <si>
    <t>Por: Varios          DP#04                      Fo. 01</t>
  </si>
  <si>
    <t>Por: Proveedores           DP#13          Fo. 03</t>
  </si>
  <si>
    <t>Por: Varios          DP#17                      Fo. 03</t>
  </si>
  <si>
    <t xml:space="preserve">Mercaderias </t>
  </si>
  <si>
    <t>O3</t>
  </si>
  <si>
    <t>O2</t>
  </si>
  <si>
    <t xml:space="preserve">a: Varios           Dp#01            Fo. 01 </t>
  </si>
  <si>
    <t>O4</t>
  </si>
  <si>
    <t xml:space="preserve">a: Varios            DP#01           Fo.01 </t>
  </si>
  <si>
    <t xml:space="preserve">Vehiculos </t>
  </si>
  <si>
    <t>O5</t>
  </si>
  <si>
    <t>O6</t>
  </si>
  <si>
    <t xml:space="preserve">Equipo de computacion </t>
  </si>
  <si>
    <t>a: Varios            DP#01           Fo.01</t>
  </si>
  <si>
    <t>O7</t>
  </si>
  <si>
    <t>Muñoz cuenta Capital</t>
  </si>
  <si>
    <t>Por: Varios              DP#01           Fo.01</t>
  </si>
  <si>
    <t>O8</t>
  </si>
  <si>
    <t xml:space="preserve">Rosales Cuenta Capital </t>
  </si>
  <si>
    <t>Por: Varios               DP#01          Fo.01</t>
  </si>
  <si>
    <t>Gastos de Organización</t>
  </si>
  <si>
    <t>O9</t>
  </si>
  <si>
    <t xml:space="preserve">a: Varios          DP#02                Fo.01 </t>
  </si>
  <si>
    <t>IVA por Cobrar</t>
  </si>
  <si>
    <t>a: Varios          DP#02                 Fo.01</t>
  </si>
  <si>
    <t>a: Varios          DP#04                 Fo.01</t>
  </si>
  <si>
    <t>a: Bamco de Occidente  DP#02      Fo.02</t>
  </si>
  <si>
    <t>a: Caja               DP#10                Fo.02</t>
  </si>
  <si>
    <t>a: Caja               DP#16                Fo.03</t>
  </si>
  <si>
    <t>ISR retenido por pagar sobre compras</t>
  </si>
  <si>
    <t>Por: Varios        DP#02            Fo.01</t>
  </si>
  <si>
    <t xml:space="preserve">Descuentos sobre Ventas </t>
  </si>
  <si>
    <t xml:space="preserve">a: Varios             DP#03             Fo.01 </t>
  </si>
  <si>
    <t>mar. 1</t>
  </si>
  <si>
    <t>mar.05</t>
  </si>
  <si>
    <t>mar. 08</t>
  </si>
  <si>
    <t>mar. 11</t>
  </si>
  <si>
    <t>mar. 14</t>
  </si>
  <si>
    <t>mar. 21</t>
  </si>
  <si>
    <t>mar. 26</t>
  </si>
  <si>
    <t>mar. 09</t>
  </si>
  <si>
    <t>mar. 18</t>
  </si>
  <si>
    <t>mar. 22</t>
  </si>
  <si>
    <t>mar.25</t>
  </si>
  <si>
    <t>mar. 28</t>
  </si>
  <si>
    <t>mar. 03</t>
  </si>
  <si>
    <t>mar. 06</t>
  </si>
  <si>
    <t>mar. 24</t>
  </si>
  <si>
    <t xml:space="preserve">mar. 28 </t>
  </si>
  <si>
    <t>mar. 01</t>
  </si>
  <si>
    <t xml:space="preserve">mar. 01 </t>
  </si>
  <si>
    <t xml:space="preserve">mar.01 </t>
  </si>
  <si>
    <t>mar.01</t>
  </si>
  <si>
    <t>mar.03</t>
  </si>
  <si>
    <t>mar.06</t>
  </si>
  <si>
    <t>mar.13</t>
  </si>
  <si>
    <t>mar.18</t>
  </si>
  <si>
    <t>mar.28</t>
  </si>
  <si>
    <t>Diario del mes de Marzo de 2,020</t>
  </si>
  <si>
    <t xml:space="preserve">Ventas </t>
  </si>
  <si>
    <t xml:space="preserve">mar.05 </t>
  </si>
  <si>
    <t>Por: Varios          DP#03                    Fo.01</t>
  </si>
  <si>
    <t>mar.11</t>
  </si>
  <si>
    <t>mar.08</t>
  </si>
  <si>
    <t>mar.14</t>
  </si>
  <si>
    <t>mar.21</t>
  </si>
  <si>
    <t>Por: Caja              DP#05                    Fo.02</t>
  </si>
  <si>
    <t>Por: Varios          DP#07                    Fo.02</t>
  </si>
  <si>
    <t>Por: Caja              DP#09                    Fo.02</t>
  </si>
  <si>
    <t>Por: Caja              DP#11                    Fo.02</t>
  </si>
  <si>
    <t xml:space="preserve">Iva por Pagar </t>
  </si>
  <si>
    <t>a: Varios       DP#04                Fo.01</t>
  </si>
  <si>
    <t xml:space="preserve">Proveedores </t>
  </si>
  <si>
    <t>Por: Varios           DP#04                   Fo.01</t>
  </si>
  <si>
    <t>mar.24</t>
  </si>
  <si>
    <t>a: Banco de Occidente DP#13          Fo.03</t>
  </si>
  <si>
    <t>Balance de Saldos del 31 de Marzo 2,020</t>
  </si>
  <si>
    <t xml:space="preserve">Clientes </t>
  </si>
  <si>
    <t xml:space="preserve">Publicidad Pagada </t>
  </si>
  <si>
    <t>Energia Eléctrica</t>
  </si>
  <si>
    <t>a: Varios            DP#07                 Fo.02</t>
  </si>
  <si>
    <t>mar.26</t>
  </si>
  <si>
    <t>Por: Caja                DP#15                   Fo.03</t>
  </si>
  <si>
    <t>a: Banco de Occidente    DP#08     Fo.02</t>
  </si>
  <si>
    <t>a: Caja                 DP#10                 Fo.02</t>
  </si>
  <si>
    <t>a: Caja                 DP#14                 Fo.03</t>
  </si>
  <si>
    <t>a: Caja                 DP#16                 Fo.03</t>
  </si>
  <si>
    <t xml:space="preserve">Sueldos de Administración </t>
  </si>
  <si>
    <t xml:space="preserve">Sueldos de Ventas </t>
  </si>
  <si>
    <t xml:space="preserve">Bonificación Incentivos Admón </t>
  </si>
  <si>
    <t xml:space="preserve">Bonificación Incentivos Ventas </t>
  </si>
  <si>
    <t>Cuotas Patronales Admón</t>
  </si>
  <si>
    <t>a: Varios               DP#17                Fo.03</t>
  </si>
  <si>
    <t xml:space="preserve">Cuentas por Pagar </t>
  </si>
  <si>
    <t xml:space="preserve">   01                                                                                                                     caja                                                                                                                     01</t>
  </si>
  <si>
    <t xml:space="preserve">Caja </t>
  </si>
  <si>
    <t>O1</t>
  </si>
  <si>
    <t xml:space="preserve">                           Cuotas patronales Ventas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</si>
</sst>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Q&quot;* #,##0.00_-;\-&quot;Q&quot;* #,##0.00_-;_-&quot;Q&quot;* &quot;-&quot;??_-;_-@"/>
    <numFmt numFmtId="165" formatCode="_-&quot;Q&quot;* #,##0.00_-;\-&quot;Q&quot;* #,##0.00_-;_-&quot;Q&quot;* &quot;-&quot;??_-;_-@_-"/>
    <numFmt numFmtId="166" formatCode="_-[$Q-100A]* #,##0.00_-;\-[$Q-100A]* #,##0.00_-;_-[$Q-100A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rial"/>
      <family val="2"/>
    </font>
    <font>
      <sz val="8"/>
      <name val="Calibri"/>
      <family val="2"/>
      <scheme val="minor"/>
    </font>
    <font>
      <sz val="18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double">
        <color rgb="FFFF0000"/>
      </left>
      <right style="double">
        <color rgb="FFFF0000"/>
      </right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rgb="FFFF0000"/>
      </left>
      <right style="double">
        <color rgb="FFFF0000"/>
      </right>
      <top style="thin">
        <color theme="4" tint="-0.24994659260841701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theme="4" tint="-0.2499465926084170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theme="4"/>
      </bottom>
      <diagonal/>
    </border>
    <border>
      <left style="double">
        <color rgb="FFFF0000"/>
      </left>
      <right style="double">
        <color rgb="FFFF0000"/>
      </right>
      <top style="thin">
        <color theme="4"/>
      </top>
      <bottom style="thin">
        <color theme="4"/>
      </bottom>
      <diagonal/>
    </border>
    <border>
      <left style="double">
        <color rgb="FFFF0000"/>
      </left>
      <right style="double">
        <color rgb="FFFF0000"/>
      </right>
      <top style="thin">
        <color theme="4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theme="4"/>
      </top>
      <bottom style="medium">
        <color auto="1"/>
      </bottom>
      <diagonal/>
    </border>
    <border>
      <left style="double">
        <color rgb="FFFF0000"/>
      </left>
      <right style="double">
        <color rgb="FFFF0000"/>
      </right>
      <top/>
      <bottom style="thin">
        <color theme="4"/>
      </bottom>
      <diagonal/>
    </border>
    <border>
      <left style="double">
        <color rgb="FFFF0000"/>
      </left>
      <right style="double">
        <color rgb="FFFF0000"/>
      </right>
      <top style="medium">
        <color auto="1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theme="4" tint="-0.499984740745262"/>
      </bottom>
      <diagonal/>
    </border>
    <border>
      <left style="double">
        <color rgb="FFFF0000"/>
      </left>
      <right style="double">
        <color rgb="FFFF0000"/>
      </right>
      <top style="thin">
        <color theme="4" tint="-0.499984740745262"/>
      </top>
      <bottom style="thin">
        <color theme="4" tint="-0.499984740745262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B0F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thin">
        <color rgb="FF00B0F0"/>
      </top>
      <bottom style="thin">
        <color rgb="FF00B0F0"/>
      </bottom>
      <diagonal/>
    </border>
    <border>
      <left style="double">
        <color rgb="FFFF0000"/>
      </left>
      <right style="double">
        <color rgb="FFFF0000"/>
      </right>
      <top style="medium">
        <color theme="1"/>
      </top>
      <bottom style="double">
        <color rgb="FFC00000"/>
      </bottom>
      <diagonal/>
    </border>
    <border>
      <left style="double">
        <color rgb="FFFF0000"/>
      </left>
      <right style="double">
        <color rgb="FFFF0000"/>
      </right>
      <top style="thin">
        <color theme="4" tint="-0.499984740745262"/>
      </top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rgb="FFFF0000"/>
      </bottom>
      <diagonal/>
    </border>
    <border>
      <left/>
      <right/>
      <top style="thin">
        <color theme="4"/>
      </top>
      <bottom style="double">
        <color rgb="FFFF0000"/>
      </bottom>
      <diagonal/>
    </border>
    <border>
      <left/>
      <right style="thin">
        <color theme="4"/>
      </right>
      <top style="thin">
        <color theme="4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theme="4"/>
      </top>
      <bottom style="thin">
        <color theme="4"/>
      </bottom>
      <diagonal/>
    </border>
    <border>
      <left/>
      <right style="double">
        <color rgb="FFFF0000"/>
      </right>
      <top style="thin">
        <color theme="4"/>
      </top>
      <bottom style="thin">
        <color theme="4"/>
      </bottom>
      <diagonal/>
    </border>
    <border>
      <left style="double">
        <color rgb="FFFF0000"/>
      </left>
      <right/>
      <top style="thin">
        <color theme="4"/>
      </top>
      <bottom/>
      <diagonal/>
    </border>
    <border>
      <left/>
      <right style="double">
        <color rgb="FFFF0000"/>
      </right>
      <top style="thin">
        <color theme="4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 style="thin">
        <color theme="4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theme="4"/>
      </top>
      <bottom style="medium">
        <color rgb="FFFF0000"/>
      </bottom>
      <diagonal/>
    </border>
    <border>
      <left style="double">
        <color rgb="FFFF0000"/>
      </left>
      <right/>
      <top style="thin">
        <color theme="4"/>
      </top>
      <bottom style="medium">
        <color rgb="FFFF0000"/>
      </bottom>
      <diagonal/>
    </border>
    <border>
      <left/>
      <right style="double">
        <color rgb="FFFF0000"/>
      </right>
      <top style="thin">
        <color theme="4"/>
      </top>
      <bottom style="medium">
        <color rgb="FFFF0000"/>
      </bottom>
      <diagonal/>
    </border>
    <border>
      <left/>
      <right/>
      <top style="double">
        <color rgb="FFFF0000"/>
      </top>
      <bottom style="thin">
        <color theme="4"/>
      </bottom>
      <diagonal/>
    </border>
    <border>
      <left/>
      <right style="double">
        <color rgb="FFFF0000"/>
      </right>
      <top style="double">
        <color rgb="FFFF0000"/>
      </top>
      <bottom style="thin">
        <color theme="4"/>
      </bottom>
      <diagonal/>
    </border>
    <border>
      <left/>
      <right style="double">
        <color rgb="FFFF0000"/>
      </right>
      <top/>
      <bottom style="thin">
        <color theme="4"/>
      </bottom>
      <diagonal/>
    </border>
    <border>
      <left style="double">
        <color rgb="FFFF0000"/>
      </left>
      <right/>
      <top style="double">
        <color rgb="FFFF0000"/>
      </top>
      <bottom style="thin">
        <color theme="4"/>
      </bottom>
      <diagonal/>
    </border>
    <border>
      <left style="double">
        <color rgb="FFFF0000"/>
      </left>
      <right/>
      <top/>
      <bottom style="thin">
        <color theme="4"/>
      </bottom>
      <diagonal/>
    </border>
    <border>
      <left style="double">
        <color rgb="FFFF0000"/>
      </left>
      <right/>
      <top style="thin">
        <color theme="4"/>
      </top>
      <bottom style="double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6" xfId="0" applyFont="1" applyBorder="1" applyAlignment="1">
      <alignment horizontal="center"/>
    </xf>
    <xf numFmtId="49" fontId="6" fillId="0" borderId="6" xfId="1" applyNumberFormat="1" applyFont="1" applyBorder="1" applyAlignment="1">
      <alignment horizontal="center"/>
    </xf>
    <xf numFmtId="164" fontId="3" fillId="0" borderId="6" xfId="0" applyNumberFormat="1" applyFont="1" applyBorder="1"/>
    <xf numFmtId="0" fontId="7" fillId="0" borderId="6" xfId="0" applyFont="1" applyBorder="1" applyAlignment="1">
      <alignment horizontal="center"/>
    </xf>
    <xf numFmtId="49" fontId="8" fillId="0" borderId="6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7" xfId="0" applyFont="1" applyBorder="1"/>
    <xf numFmtId="164" fontId="3" fillId="0" borderId="7" xfId="0" applyNumberFormat="1" applyFont="1" applyBorder="1"/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/>
    <xf numFmtId="0" fontId="7" fillId="0" borderId="7" xfId="0" applyFont="1" applyBorder="1" applyAlignment="1">
      <alignment horizontal="center"/>
    </xf>
    <xf numFmtId="49" fontId="6" fillId="0" borderId="7" xfId="1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164" fontId="3" fillId="0" borderId="9" xfId="0" applyNumberFormat="1" applyFont="1" applyBorder="1"/>
    <xf numFmtId="164" fontId="3" fillId="0" borderId="11" xfId="0" applyNumberFormat="1" applyFont="1" applyBorder="1"/>
    <xf numFmtId="164" fontId="3" fillId="0" borderId="10" xfId="0" applyNumberFormat="1" applyFont="1" applyBorder="1"/>
    <xf numFmtId="0" fontId="3" fillId="0" borderId="7" xfId="0" applyFont="1" applyBorder="1" applyAlignment="1">
      <alignment horizontal="left"/>
    </xf>
    <xf numFmtId="165" fontId="3" fillId="0" borderId="7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49" fontId="3" fillId="0" borderId="12" xfId="0" applyNumberFormat="1" applyFont="1" applyBorder="1" applyAlignment="1">
      <alignment horizontal="center"/>
    </xf>
    <xf numFmtId="0" fontId="8" fillId="0" borderId="12" xfId="0" applyFont="1" applyBorder="1"/>
    <xf numFmtId="164" fontId="3" fillId="0" borderId="12" xfId="0" applyNumberFormat="1" applyFont="1" applyBorder="1"/>
    <xf numFmtId="49" fontId="3" fillId="0" borderId="13" xfId="0" applyNumberFormat="1" applyFont="1" applyBorder="1" applyAlignment="1">
      <alignment horizontal="center"/>
    </xf>
    <xf numFmtId="0" fontId="8" fillId="0" borderId="13" xfId="0" applyFont="1" applyBorder="1"/>
    <xf numFmtId="164" fontId="3" fillId="0" borderId="13" xfId="0" applyNumberFormat="1" applyFont="1" applyBorder="1"/>
    <xf numFmtId="0" fontId="3" fillId="0" borderId="13" xfId="0" applyFont="1" applyBorder="1"/>
    <xf numFmtId="49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/>
    <xf numFmtId="0" fontId="3" fillId="0" borderId="16" xfId="0" applyFont="1" applyBorder="1" applyAlignment="1">
      <alignment horizontal="center"/>
    </xf>
    <xf numFmtId="0" fontId="3" fillId="0" borderId="14" xfId="0" applyFont="1" applyBorder="1"/>
    <xf numFmtId="164" fontId="3" fillId="0" borderId="17" xfId="0" applyNumberFormat="1" applyFont="1" applyBorder="1"/>
    <xf numFmtId="0" fontId="3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0" borderId="18" xfId="0" applyFont="1" applyBorder="1"/>
    <xf numFmtId="0" fontId="3" fillId="0" borderId="2" xfId="0" applyFont="1" applyBorder="1"/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31" xfId="0" applyFont="1" applyBorder="1" applyAlignment="1">
      <alignment horizontal="right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41" xfId="0" applyFont="1" applyBorder="1" applyAlignment="1"/>
    <xf numFmtId="0" fontId="7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3" fillId="0" borderId="28" xfId="0" applyFont="1" applyBorder="1"/>
    <xf numFmtId="0" fontId="3" fillId="0" borderId="29" xfId="0" applyFont="1" applyBorder="1"/>
    <xf numFmtId="0" fontId="3" fillId="0" borderId="6" xfId="0" applyFont="1" applyBorder="1"/>
    <xf numFmtId="166" fontId="3" fillId="0" borderId="6" xfId="0" applyNumberFormat="1" applyFont="1" applyBorder="1"/>
    <xf numFmtId="166" fontId="3" fillId="0" borderId="6" xfId="0" applyNumberFormat="1" applyFont="1" applyBorder="1" applyAlignment="1">
      <alignment horizontal="center" vertical="center"/>
    </xf>
    <xf numFmtId="0" fontId="3" fillId="0" borderId="37" xfId="0" applyFont="1" applyBorder="1"/>
    <xf numFmtId="166" fontId="3" fillId="0" borderId="39" xfId="0" applyNumberFormat="1" applyFont="1" applyBorder="1"/>
    <xf numFmtId="0" fontId="3" fillId="0" borderId="6" xfId="0" applyFont="1" applyBorder="1" applyAlignment="1">
      <alignment horizontal="center" vertical="center"/>
    </xf>
    <xf numFmtId="0" fontId="3" fillId="0" borderId="10" xfId="0" applyFont="1" applyBorder="1"/>
    <xf numFmtId="166" fontId="3" fillId="0" borderId="7" xfId="0" applyNumberFormat="1" applyFont="1" applyBorder="1"/>
    <xf numFmtId="166" fontId="3" fillId="0" borderId="7" xfId="0" applyNumberFormat="1" applyFont="1" applyBorder="1" applyAlignment="1">
      <alignment horizontal="center" vertical="center"/>
    </xf>
    <xf numFmtId="0" fontId="3" fillId="0" borderId="27" xfId="0" applyFont="1" applyBorder="1"/>
    <xf numFmtId="166" fontId="3" fillId="0" borderId="26" xfId="0" applyNumberFormat="1" applyFont="1" applyBorder="1"/>
    <xf numFmtId="0" fontId="3" fillId="0" borderId="7" xfId="0" applyFont="1" applyBorder="1" applyAlignment="1">
      <alignment horizontal="center" vertical="center"/>
    </xf>
    <xf numFmtId="0" fontId="3" fillId="0" borderId="33" xfId="0" applyFont="1" applyBorder="1"/>
    <xf numFmtId="166" fontId="3" fillId="0" borderId="33" xfId="0" applyNumberFormat="1" applyFont="1" applyBorder="1"/>
    <xf numFmtId="166" fontId="7" fillId="0" borderId="33" xfId="0" applyNumberFormat="1" applyFont="1" applyBorder="1" applyAlignment="1">
      <alignment horizontal="center" vertical="center"/>
    </xf>
    <xf numFmtId="166" fontId="3" fillId="0" borderId="10" xfId="0" applyNumberFormat="1" applyFont="1" applyBorder="1"/>
    <xf numFmtId="0" fontId="7" fillId="0" borderId="33" xfId="0" applyFont="1" applyBorder="1" applyAlignment="1">
      <alignment horizontal="center" vertical="center"/>
    </xf>
    <xf numFmtId="0" fontId="3" fillId="0" borderId="34" xfId="0" applyNumberFormat="1" applyFont="1" applyBorder="1"/>
    <xf numFmtId="0" fontId="3" fillId="0" borderId="10" xfId="0" applyFont="1" applyBorder="1" applyAlignment="1">
      <alignment horizontal="center" vertical="center"/>
    </xf>
    <xf numFmtId="166" fontId="3" fillId="0" borderId="40" xfId="0" applyNumberFormat="1" applyFont="1" applyBorder="1"/>
    <xf numFmtId="166" fontId="3" fillId="0" borderId="33" xfId="0" applyNumberFormat="1" applyFont="1" applyBorder="1" applyAlignment="1"/>
    <xf numFmtId="166" fontId="3" fillId="0" borderId="35" xfId="0" applyNumberFormat="1" applyFont="1" applyBorder="1" applyAlignment="1"/>
    <xf numFmtId="0" fontId="3" fillId="0" borderId="34" xfId="0" applyNumberFormat="1" applyFont="1" applyBorder="1" applyAlignment="1">
      <alignment horizontal="right"/>
    </xf>
    <xf numFmtId="166" fontId="3" fillId="0" borderId="10" xfId="0" applyNumberFormat="1" applyFont="1" applyBorder="1" applyAlignment="1">
      <alignment horizontal="center" vertical="center"/>
    </xf>
    <xf numFmtId="0" fontId="3" fillId="0" borderId="38" xfId="0" applyFont="1" applyBorder="1"/>
    <xf numFmtId="0" fontId="3" fillId="0" borderId="35" xfId="0" applyFont="1" applyBorder="1"/>
    <xf numFmtId="166" fontId="3" fillId="0" borderId="34" xfId="0" applyNumberFormat="1" applyFont="1" applyBorder="1" applyAlignment="1">
      <alignment horizontal="right"/>
    </xf>
    <xf numFmtId="166" fontId="3" fillId="0" borderId="33" xfId="0" applyNumberFormat="1" applyFont="1" applyBorder="1" applyAlignment="1">
      <alignment horizontal="right"/>
    </xf>
    <xf numFmtId="0" fontId="3" fillId="0" borderId="33" xfId="0" applyNumberFormat="1" applyFont="1" applyBorder="1" applyAlignment="1">
      <alignment horizontal="right"/>
    </xf>
    <xf numFmtId="0" fontId="3" fillId="0" borderId="25" xfId="0" applyFont="1" applyBorder="1"/>
    <xf numFmtId="166" fontId="3" fillId="0" borderId="25" xfId="0" applyNumberFormat="1" applyFont="1" applyBorder="1"/>
    <xf numFmtId="166" fontId="3" fillId="0" borderId="25" xfId="0" applyNumberFormat="1" applyFont="1" applyBorder="1" applyAlignment="1">
      <alignment horizontal="center" vertical="center"/>
    </xf>
    <xf numFmtId="0" fontId="3" fillId="0" borderId="32" xfId="0" applyFont="1" applyBorder="1"/>
    <xf numFmtId="166" fontId="3" fillId="0" borderId="30" xfId="0" applyNumberFormat="1" applyFont="1" applyBorder="1"/>
    <xf numFmtId="166" fontId="3" fillId="0" borderId="8" xfId="0" applyNumberFormat="1" applyFont="1" applyBorder="1"/>
    <xf numFmtId="0" fontId="3" fillId="0" borderId="8" xfId="0" applyFont="1" applyBorder="1" applyAlignment="1">
      <alignment horizontal="center" vertical="center"/>
    </xf>
    <xf numFmtId="166" fontId="3" fillId="0" borderId="41" xfId="0" applyNumberFormat="1" applyFont="1" applyBorder="1"/>
    <xf numFmtId="0" fontId="3" fillId="0" borderId="0" xfId="0" applyFont="1" applyBorder="1"/>
    <xf numFmtId="0" fontId="7" fillId="0" borderId="3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7607B-00F5-4883-B3B6-DF434C0F27E8}">
  <dimension ref="A1:H58"/>
  <sheetViews>
    <sheetView zoomScale="70" zoomScaleNormal="70" workbookViewId="0">
      <selection sqref="A1:D1"/>
    </sheetView>
  </sheetViews>
  <sheetFormatPr baseColWidth="10" defaultRowHeight="15" x14ac:dyDescent="0.25"/>
  <cols>
    <col min="1" max="1" width="4.85546875" customWidth="1"/>
    <col min="2" max="2" width="46.42578125" customWidth="1"/>
    <col min="3" max="3" width="18.5703125" customWidth="1"/>
    <col min="4" max="4" width="17.85546875" customWidth="1"/>
    <col min="5" max="5" width="6.42578125" customWidth="1"/>
    <col min="6" max="6" width="43.7109375" customWidth="1"/>
    <col min="7" max="7" width="19.7109375" customWidth="1"/>
    <col min="8" max="8" width="21.5703125" customWidth="1"/>
  </cols>
  <sheetData>
    <row r="1" spans="1:8" ht="46.5" customHeight="1" x14ac:dyDescent="0.35">
      <c r="A1" s="45" t="s">
        <v>223</v>
      </c>
      <c r="B1" s="46"/>
      <c r="C1" s="46"/>
      <c r="D1" s="46"/>
      <c r="E1" s="21"/>
      <c r="F1" s="22"/>
      <c r="G1" s="22"/>
      <c r="H1" s="22"/>
    </row>
    <row r="2" spans="1:8" ht="15.75" thickBot="1" x14ac:dyDescent="0.3">
      <c r="A2" s="23"/>
      <c r="B2" s="24"/>
      <c r="C2" s="24"/>
      <c r="D2" s="24"/>
      <c r="E2" s="23"/>
      <c r="F2" s="24"/>
      <c r="G2" s="24"/>
      <c r="H2" s="24"/>
    </row>
    <row r="3" spans="1:8" ht="15.75" thickTop="1" x14ac:dyDescent="0.25">
      <c r="A3" s="1" t="s">
        <v>113</v>
      </c>
      <c r="B3" s="2" t="s">
        <v>85</v>
      </c>
      <c r="C3" s="3"/>
      <c r="D3" s="3"/>
      <c r="E3" s="4"/>
      <c r="F3" s="5" t="s">
        <v>1</v>
      </c>
      <c r="G3" s="3"/>
      <c r="H3" s="3"/>
    </row>
    <row r="4" spans="1:8" x14ac:dyDescent="0.25">
      <c r="A4" s="6"/>
      <c r="B4" s="7" t="s">
        <v>86</v>
      </c>
      <c r="C4" s="8"/>
      <c r="D4" s="8"/>
      <c r="E4" s="9" t="s">
        <v>0</v>
      </c>
      <c r="F4" s="10" t="s">
        <v>2</v>
      </c>
      <c r="G4" s="8">
        <v>12915</v>
      </c>
      <c r="H4" s="8"/>
    </row>
    <row r="5" spans="1:8" x14ac:dyDescent="0.25">
      <c r="A5" s="6"/>
      <c r="B5" s="7" t="s">
        <v>87</v>
      </c>
      <c r="C5" s="8"/>
      <c r="D5" s="8"/>
      <c r="E5" s="9" t="s">
        <v>3</v>
      </c>
      <c r="F5" s="10" t="s">
        <v>133</v>
      </c>
      <c r="G5" s="8"/>
      <c r="H5" s="8">
        <v>11531.25</v>
      </c>
    </row>
    <row r="6" spans="1:8" ht="15.75" thickBot="1" x14ac:dyDescent="0.3">
      <c r="A6" s="6"/>
      <c r="B6" s="10" t="s">
        <v>88</v>
      </c>
      <c r="C6" s="8"/>
      <c r="D6" s="8"/>
      <c r="E6" s="13">
        <v>14</v>
      </c>
      <c r="F6" s="7" t="s">
        <v>134</v>
      </c>
      <c r="G6" s="14"/>
      <c r="H6" s="14">
        <v>1383.75</v>
      </c>
    </row>
    <row r="7" spans="1:8" ht="15.75" thickBot="1" x14ac:dyDescent="0.3">
      <c r="A7" s="6"/>
      <c r="B7" s="10" t="s">
        <v>89</v>
      </c>
      <c r="C7" s="8"/>
      <c r="D7" s="8"/>
      <c r="E7" s="6"/>
      <c r="F7" s="7" t="s">
        <v>5</v>
      </c>
      <c r="G7" s="15">
        <f>SUM(G4:G6)</f>
        <v>12915</v>
      </c>
      <c r="H7" s="15">
        <f>SUM(H5:H6)</f>
        <v>12915</v>
      </c>
    </row>
    <row r="8" spans="1:8" ht="15.75" thickTop="1" x14ac:dyDescent="0.25">
      <c r="A8" s="6"/>
      <c r="B8" s="7" t="s">
        <v>90</v>
      </c>
      <c r="C8" s="8"/>
      <c r="D8" s="8"/>
      <c r="E8" s="11" t="s">
        <v>114</v>
      </c>
      <c r="F8" s="12" t="s">
        <v>130</v>
      </c>
      <c r="G8" s="16"/>
      <c r="H8" s="16"/>
    </row>
    <row r="9" spans="1:8" x14ac:dyDescent="0.25">
      <c r="A9" s="13">
        <v>1</v>
      </c>
      <c r="B9" s="10" t="s">
        <v>2</v>
      </c>
      <c r="C9" s="8">
        <v>15000</v>
      </c>
      <c r="D9" s="8"/>
      <c r="E9" s="6">
        <v>19</v>
      </c>
      <c r="F9" s="10" t="s">
        <v>7</v>
      </c>
      <c r="G9" s="8">
        <v>286.61</v>
      </c>
      <c r="H9" s="8"/>
    </row>
    <row r="10" spans="1:8" x14ac:dyDescent="0.25">
      <c r="A10" s="13">
        <v>2</v>
      </c>
      <c r="B10" s="7" t="s">
        <v>9</v>
      </c>
      <c r="C10" s="8">
        <v>15000</v>
      </c>
      <c r="D10" s="8"/>
      <c r="E10" s="6">
        <v>10</v>
      </c>
      <c r="F10" s="10" t="s">
        <v>10</v>
      </c>
      <c r="G10" s="8">
        <v>34.39</v>
      </c>
      <c r="H10" s="8"/>
    </row>
    <row r="11" spans="1:8" ht="15.75" thickBot="1" x14ac:dyDescent="0.3">
      <c r="A11" s="13">
        <v>3</v>
      </c>
      <c r="B11" s="10" t="s">
        <v>12</v>
      </c>
      <c r="C11" s="8">
        <v>60000</v>
      </c>
      <c r="D11" s="8"/>
      <c r="E11" s="13">
        <v>1</v>
      </c>
      <c r="F11" s="10" t="s">
        <v>135</v>
      </c>
      <c r="G11" s="14"/>
      <c r="H11" s="14">
        <v>321</v>
      </c>
    </row>
    <row r="12" spans="1:8" ht="15.75" thickBot="1" x14ac:dyDescent="0.3">
      <c r="A12" s="13">
        <v>4</v>
      </c>
      <c r="B12" s="7" t="s">
        <v>14</v>
      </c>
      <c r="C12" s="8">
        <v>60000</v>
      </c>
      <c r="D12" s="8"/>
      <c r="E12" s="6"/>
      <c r="F12" s="10" t="s">
        <v>15</v>
      </c>
      <c r="G12" s="15">
        <f>SUM(G9:G11)</f>
        <v>321</v>
      </c>
      <c r="H12" s="15">
        <f>SUM(H11)</f>
        <v>321</v>
      </c>
    </row>
    <row r="13" spans="1:8" ht="15.75" thickTop="1" x14ac:dyDescent="0.25">
      <c r="A13" s="13">
        <v>5</v>
      </c>
      <c r="B13" s="7" t="s">
        <v>17</v>
      </c>
      <c r="C13" s="8">
        <v>28000</v>
      </c>
      <c r="D13" s="8"/>
      <c r="E13" s="11" t="s">
        <v>115</v>
      </c>
      <c r="F13" s="12" t="s">
        <v>131</v>
      </c>
      <c r="G13" s="16"/>
      <c r="H13" s="16"/>
    </row>
    <row r="14" spans="1:8" x14ac:dyDescent="0.25">
      <c r="A14" s="13">
        <v>6</v>
      </c>
      <c r="B14" s="10" t="s">
        <v>20</v>
      </c>
      <c r="C14" s="8">
        <v>8000</v>
      </c>
      <c r="D14" s="8"/>
      <c r="E14" s="13">
        <v>1</v>
      </c>
      <c r="F14" s="10" t="s">
        <v>2</v>
      </c>
      <c r="G14" s="8">
        <v>4097.5</v>
      </c>
      <c r="H14" s="8"/>
    </row>
    <row r="15" spans="1:8" x14ac:dyDescent="0.25">
      <c r="A15" s="13">
        <v>7</v>
      </c>
      <c r="B15" s="10" t="s">
        <v>111</v>
      </c>
      <c r="C15" s="8"/>
      <c r="D15" s="8">
        <v>93000</v>
      </c>
      <c r="E15" s="13">
        <v>13</v>
      </c>
      <c r="F15" s="10" t="s">
        <v>136</v>
      </c>
      <c r="G15" s="8"/>
      <c r="H15" s="8">
        <v>3658.48</v>
      </c>
    </row>
    <row r="16" spans="1:8" ht="15.75" thickBot="1" x14ac:dyDescent="0.3">
      <c r="A16" s="13">
        <v>8</v>
      </c>
      <c r="B16" s="7" t="s">
        <v>112</v>
      </c>
      <c r="C16" s="14"/>
      <c r="D16" s="14">
        <v>93000</v>
      </c>
      <c r="E16" s="13">
        <v>14</v>
      </c>
      <c r="F16" s="7" t="s">
        <v>137</v>
      </c>
      <c r="G16" s="14"/>
      <c r="H16" s="14">
        <v>439.02</v>
      </c>
    </row>
    <row r="17" spans="1:8" ht="15.75" thickBot="1" x14ac:dyDescent="0.3">
      <c r="A17" s="6"/>
      <c r="B17" s="10" t="s">
        <v>23</v>
      </c>
      <c r="C17" s="15">
        <f>SUM(C9:C16)</f>
        <v>186000</v>
      </c>
      <c r="D17" s="15">
        <f>SUM(D15:D16)</f>
        <v>186000</v>
      </c>
      <c r="E17" s="6"/>
      <c r="F17" s="7" t="s">
        <v>5</v>
      </c>
      <c r="G17" s="15">
        <f>SUM(G14:G16)</f>
        <v>4097.5</v>
      </c>
      <c r="H17" s="15">
        <f>SUM(H15:H16)</f>
        <v>4097.5</v>
      </c>
    </row>
    <row r="18" spans="1:8" ht="15.75" thickTop="1" x14ac:dyDescent="0.25">
      <c r="A18" s="11" t="s">
        <v>116</v>
      </c>
      <c r="B18" s="12" t="s">
        <v>91</v>
      </c>
      <c r="C18" s="16"/>
      <c r="D18" s="16"/>
      <c r="E18" s="11" t="s">
        <v>117</v>
      </c>
      <c r="F18" s="12" t="s">
        <v>132</v>
      </c>
      <c r="G18" s="16"/>
      <c r="H18" s="16"/>
    </row>
    <row r="19" spans="1:8" x14ac:dyDescent="0.25">
      <c r="A19" s="13">
        <v>9</v>
      </c>
      <c r="B19" s="10" t="s">
        <v>26</v>
      </c>
      <c r="C19" s="8">
        <v>4000</v>
      </c>
      <c r="D19" s="8"/>
      <c r="E19" s="13">
        <v>2</v>
      </c>
      <c r="F19" s="10" t="s">
        <v>9</v>
      </c>
      <c r="G19" s="8">
        <v>25000</v>
      </c>
      <c r="H19" s="8"/>
    </row>
    <row r="20" spans="1:8" ht="15.75" thickBot="1" x14ac:dyDescent="0.3">
      <c r="A20" s="13">
        <v>10</v>
      </c>
      <c r="B20" s="7" t="s">
        <v>28</v>
      </c>
      <c r="C20" s="8">
        <v>480</v>
      </c>
      <c r="D20" s="8"/>
      <c r="E20" s="13">
        <v>1</v>
      </c>
      <c r="F20" s="10" t="s">
        <v>140</v>
      </c>
      <c r="G20" s="14"/>
      <c r="H20" s="14">
        <v>25000</v>
      </c>
    </row>
    <row r="21" spans="1:8" ht="15.75" thickBot="1" x14ac:dyDescent="0.3">
      <c r="A21" s="13">
        <v>2</v>
      </c>
      <c r="B21" s="7" t="s">
        <v>104</v>
      </c>
      <c r="C21" s="8"/>
      <c r="D21" s="8">
        <v>4280</v>
      </c>
      <c r="E21" s="6"/>
      <c r="F21" s="10" t="s">
        <v>29</v>
      </c>
      <c r="G21" s="15">
        <f>SUM(G19:G20)</f>
        <v>25000</v>
      </c>
      <c r="H21" s="15">
        <f>SUM(H20)</f>
        <v>25000</v>
      </c>
    </row>
    <row r="22" spans="1:8" ht="16.5" thickTop="1" thickBot="1" x14ac:dyDescent="0.3">
      <c r="A22" s="13">
        <v>11</v>
      </c>
      <c r="B22" s="10" t="s">
        <v>110</v>
      </c>
      <c r="C22" s="14"/>
      <c r="D22" s="14">
        <v>200</v>
      </c>
      <c r="E22" s="11" t="s">
        <v>118</v>
      </c>
      <c r="F22" s="12" t="s">
        <v>138</v>
      </c>
      <c r="G22" s="16"/>
      <c r="H22" s="16"/>
    </row>
    <row r="23" spans="1:8" ht="15.75" thickBot="1" x14ac:dyDescent="0.3">
      <c r="A23" s="6"/>
      <c r="B23" s="10" t="s">
        <v>32</v>
      </c>
      <c r="C23" s="15">
        <f>SUM(C19:C22)</f>
        <v>4480</v>
      </c>
      <c r="D23" s="15">
        <f>SUM(D21:D22)</f>
        <v>4480</v>
      </c>
      <c r="E23" s="6">
        <v>16</v>
      </c>
      <c r="F23" s="10" t="s">
        <v>33</v>
      </c>
      <c r="G23" s="8">
        <v>1700</v>
      </c>
      <c r="H23" s="8"/>
    </row>
    <row r="24" spans="1:8" ht="16.5" thickTop="1" thickBot="1" x14ac:dyDescent="0.3">
      <c r="A24" s="11" t="s">
        <v>119</v>
      </c>
      <c r="B24" s="12" t="s">
        <v>92</v>
      </c>
      <c r="C24" s="16"/>
      <c r="D24" s="16"/>
      <c r="E24" s="13">
        <v>2</v>
      </c>
      <c r="F24" s="10" t="s">
        <v>139</v>
      </c>
      <c r="G24" s="14"/>
      <c r="H24" s="14">
        <v>1700</v>
      </c>
    </row>
    <row r="25" spans="1:8" ht="15.75" thickBot="1" x14ac:dyDescent="0.3">
      <c r="A25" s="13">
        <v>1</v>
      </c>
      <c r="B25" s="10" t="s">
        <v>2</v>
      </c>
      <c r="C25" s="8">
        <v>8309.84</v>
      </c>
      <c r="D25" s="8"/>
      <c r="E25" s="6"/>
      <c r="F25" s="10" t="s">
        <v>34</v>
      </c>
      <c r="G25" s="15">
        <f>SUM(G23:G24)</f>
        <v>1700</v>
      </c>
      <c r="H25" s="15">
        <f>SUM(H24)</f>
        <v>1700</v>
      </c>
    </row>
    <row r="26" spans="1:8" ht="15.75" thickTop="1" x14ac:dyDescent="0.25">
      <c r="A26" s="6">
        <v>12</v>
      </c>
      <c r="B26" s="10" t="s">
        <v>35</v>
      </c>
      <c r="C26" s="8">
        <v>390.5</v>
      </c>
      <c r="D26" s="8"/>
      <c r="E26" s="11" t="s">
        <v>120</v>
      </c>
      <c r="F26" s="12" t="s">
        <v>141</v>
      </c>
      <c r="G26" s="16"/>
      <c r="H26" s="16"/>
    </row>
    <row r="27" spans="1:8" x14ac:dyDescent="0.25">
      <c r="A27" s="6">
        <v>13</v>
      </c>
      <c r="B27" s="10" t="s">
        <v>108</v>
      </c>
      <c r="C27" s="8"/>
      <c r="D27" s="8">
        <v>7810</v>
      </c>
      <c r="E27" s="6">
        <v>20</v>
      </c>
      <c r="F27" s="10" t="s">
        <v>37</v>
      </c>
      <c r="G27" s="8">
        <v>50</v>
      </c>
      <c r="H27" s="8"/>
    </row>
    <row r="28" spans="1:8" ht="15.75" thickBot="1" x14ac:dyDescent="0.3">
      <c r="A28" s="6">
        <v>14</v>
      </c>
      <c r="B28" s="10" t="s">
        <v>109</v>
      </c>
      <c r="C28" s="14"/>
      <c r="D28" s="14">
        <v>890.34</v>
      </c>
      <c r="E28" s="13">
        <v>1</v>
      </c>
      <c r="F28" s="10" t="s">
        <v>142</v>
      </c>
      <c r="G28" s="14"/>
      <c r="H28" s="14">
        <v>50</v>
      </c>
    </row>
    <row r="29" spans="1:8" ht="15.75" thickBot="1" x14ac:dyDescent="0.3">
      <c r="A29" s="6"/>
      <c r="B29" s="10" t="s">
        <v>38</v>
      </c>
      <c r="C29" s="15">
        <f>SUM(C25:C28)</f>
        <v>8700.34</v>
      </c>
      <c r="D29" s="15">
        <f>SUM(D27:D28)</f>
        <v>8700.34</v>
      </c>
      <c r="E29" s="6"/>
      <c r="F29" s="10" t="s">
        <v>39</v>
      </c>
      <c r="G29" s="15">
        <f>SUM(G27:G28)</f>
        <v>50</v>
      </c>
      <c r="H29" s="15">
        <f>SUM(H28)</f>
        <v>50</v>
      </c>
    </row>
    <row r="30" spans="1:8" ht="15.75" thickTop="1" x14ac:dyDescent="0.25">
      <c r="A30" s="11" t="s">
        <v>121</v>
      </c>
      <c r="B30" s="12" t="s">
        <v>93</v>
      </c>
      <c r="C30" s="16"/>
      <c r="D30" s="16"/>
      <c r="E30" s="11" t="s">
        <v>122</v>
      </c>
      <c r="F30" s="11">
        <f>------------------------------26</f>
        <v>26</v>
      </c>
      <c r="G30" s="16"/>
      <c r="H30" s="16"/>
    </row>
    <row r="31" spans="1:8" x14ac:dyDescent="0.25">
      <c r="A31" s="6">
        <v>15</v>
      </c>
      <c r="B31" s="10" t="s">
        <v>40</v>
      </c>
      <c r="C31" s="8">
        <v>6696.43</v>
      </c>
      <c r="D31" s="8"/>
      <c r="E31" s="13">
        <v>1</v>
      </c>
      <c r="F31" s="10" t="s">
        <v>2</v>
      </c>
      <c r="G31" s="8">
        <v>500</v>
      </c>
      <c r="H31" s="8"/>
    </row>
    <row r="32" spans="1:8" ht="15.75" thickBot="1" x14ac:dyDescent="0.3">
      <c r="A32" s="6">
        <v>10</v>
      </c>
      <c r="B32" s="10" t="s">
        <v>28</v>
      </c>
      <c r="C32" s="8">
        <v>803.87</v>
      </c>
      <c r="D32" s="8"/>
      <c r="E32" s="6">
        <v>17</v>
      </c>
      <c r="F32" s="10" t="s">
        <v>145</v>
      </c>
      <c r="G32" s="14"/>
      <c r="H32" s="14">
        <v>500</v>
      </c>
    </row>
    <row r="33" spans="1:8" ht="15.75" thickBot="1" x14ac:dyDescent="0.3">
      <c r="A33" s="6">
        <v>16</v>
      </c>
      <c r="B33" s="10" t="s">
        <v>106</v>
      </c>
      <c r="C33" s="8"/>
      <c r="D33" s="8">
        <v>6696.43</v>
      </c>
      <c r="E33" s="6"/>
      <c r="F33" s="10" t="s">
        <v>41</v>
      </c>
      <c r="G33" s="15">
        <f>SUM(G31:G32)</f>
        <v>500</v>
      </c>
      <c r="H33" s="15">
        <f>SUM(H32)</f>
        <v>500</v>
      </c>
    </row>
    <row r="34" spans="1:8" ht="16.5" thickTop="1" thickBot="1" x14ac:dyDescent="0.3">
      <c r="A34" s="13">
        <v>2</v>
      </c>
      <c r="B34" s="10" t="s">
        <v>105</v>
      </c>
      <c r="C34" s="14"/>
      <c r="D34" s="14">
        <v>803.87</v>
      </c>
      <c r="E34" s="11" t="s">
        <v>123</v>
      </c>
      <c r="F34" s="11">
        <f>--------------------------------28</f>
        <v>28</v>
      </c>
      <c r="G34" s="16"/>
      <c r="H34" s="16"/>
    </row>
    <row r="35" spans="1:8" ht="15.75" thickBot="1" x14ac:dyDescent="0.3">
      <c r="A35" s="6"/>
      <c r="B35" s="10" t="s">
        <v>42</v>
      </c>
      <c r="C35" s="15">
        <f>SUM(C31:C34)</f>
        <v>7500.3</v>
      </c>
      <c r="D35" s="15">
        <f>SUM(D33:D34)</f>
        <v>7500.3</v>
      </c>
      <c r="E35" s="6">
        <v>20</v>
      </c>
      <c r="F35" s="10" t="s">
        <v>37</v>
      </c>
      <c r="G35" s="8">
        <v>112.95</v>
      </c>
      <c r="H35" s="8"/>
    </row>
    <row r="36" spans="1:8" ht="15.75" thickTop="1" x14ac:dyDescent="0.25">
      <c r="A36" s="11" t="s">
        <v>124</v>
      </c>
      <c r="B36" s="12" t="s">
        <v>94</v>
      </c>
      <c r="C36" s="16"/>
      <c r="D36" s="16"/>
      <c r="E36" s="6">
        <v>10</v>
      </c>
      <c r="F36" s="10" t="s">
        <v>10</v>
      </c>
      <c r="G36" s="8">
        <v>13.55</v>
      </c>
      <c r="H36" s="8"/>
    </row>
    <row r="37" spans="1:8" ht="15.75" thickBot="1" x14ac:dyDescent="0.3">
      <c r="A37" s="13">
        <v>1</v>
      </c>
      <c r="B37" s="10" t="s">
        <v>2</v>
      </c>
      <c r="C37" s="8">
        <v>8630</v>
      </c>
      <c r="D37" s="8"/>
      <c r="E37" s="9" t="s">
        <v>0</v>
      </c>
      <c r="F37" s="10" t="s">
        <v>140</v>
      </c>
      <c r="G37" s="14"/>
      <c r="H37" s="14">
        <v>126.5</v>
      </c>
    </row>
    <row r="38" spans="1:8" ht="15.75" thickBot="1" x14ac:dyDescent="0.3">
      <c r="A38" s="6">
        <v>13</v>
      </c>
      <c r="B38" s="7" t="s">
        <v>107</v>
      </c>
      <c r="C38" s="8"/>
      <c r="D38" s="8">
        <v>7705.36</v>
      </c>
      <c r="E38" s="6"/>
      <c r="F38" s="10" t="s">
        <v>43</v>
      </c>
      <c r="G38" s="15">
        <f>SUM(G35:G37)</f>
        <v>126.5</v>
      </c>
      <c r="H38" s="15">
        <f>SUM(H37)</f>
        <v>126.5</v>
      </c>
    </row>
    <row r="39" spans="1:8" ht="16.5" thickTop="1" thickBot="1" x14ac:dyDescent="0.3">
      <c r="A39" s="6">
        <v>14</v>
      </c>
      <c r="B39" s="7" t="s">
        <v>103</v>
      </c>
      <c r="C39" s="14"/>
      <c r="D39" s="14">
        <v>924.64</v>
      </c>
      <c r="E39" s="11" t="s">
        <v>125</v>
      </c>
      <c r="F39" s="11">
        <f>------------------------------28</f>
        <v>28</v>
      </c>
      <c r="G39" s="16"/>
      <c r="H39" s="16"/>
    </row>
    <row r="40" spans="1:8" ht="15.75" thickBot="1" x14ac:dyDescent="0.3">
      <c r="A40" s="6"/>
      <c r="B40" s="7" t="s">
        <v>44</v>
      </c>
      <c r="C40" s="15">
        <f>SUM(C37:C39)</f>
        <v>8630</v>
      </c>
      <c r="D40" s="15">
        <f>SUM(D38:D39)</f>
        <v>8630</v>
      </c>
      <c r="E40" s="13">
        <v>21</v>
      </c>
      <c r="F40" s="10" t="s">
        <v>45</v>
      </c>
      <c r="G40" s="8">
        <v>7500</v>
      </c>
      <c r="H40" s="8"/>
    </row>
    <row r="41" spans="1:8" ht="15.75" thickTop="1" x14ac:dyDescent="0.25">
      <c r="A41" s="11" t="s">
        <v>126</v>
      </c>
      <c r="B41" s="12" t="s">
        <v>95</v>
      </c>
      <c r="C41" s="16"/>
      <c r="D41" s="16"/>
      <c r="E41" s="13">
        <v>22</v>
      </c>
      <c r="F41" s="10" t="s">
        <v>46</v>
      </c>
      <c r="G41" s="8">
        <v>9000</v>
      </c>
      <c r="H41" s="8"/>
    </row>
    <row r="42" spans="1:8" x14ac:dyDescent="0.25">
      <c r="A42" s="13">
        <v>2</v>
      </c>
      <c r="B42" s="10" t="s">
        <v>9</v>
      </c>
      <c r="C42" s="8">
        <v>6000</v>
      </c>
      <c r="D42" s="8"/>
      <c r="E42" s="13">
        <v>23</v>
      </c>
      <c r="F42" s="17" t="s">
        <v>48</v>
      </c>
      <c r="G42" s="18">
        <v>972</v>
      </c>
      <c r="H42" s="10"/>
    </row>
    <row r="43" spans="1:8" ht="15.75" thickBot="1" x14ac:dyDescent="0.3">
      <c r="A43" s="13">
        <v>1</v>
      </c>
      <c r="B43" s="10" t="s">
        <v>102</v>
      </c>
      <c r="C43" s="14"/>
      <c r="D43" s="14">
        <v>6000</v>
      </c>
      <c r="E43" s="13">
        <v>24</v>
      </c>
      <c r="F43" s="17" t="s">
        <v>49</v>
      </c>
      <c r="G43" s="18">
        <v>1500</v>
      </c>
      <c r="H43" s="10"/>
    </row>
    <row r="44" spans="1:8" ht="15.75" thickBot="1" x14ac:dyDescent="0.3">
      <c r="A44" s="6"/>
      <c r="B44" s="10" t="s">
        <v>50</v>
      </c>
      <c r="C44" s="15">
        <f>SUM(C42:C43)</f>
        <v>6000</v>
      </c>
      <c r="D44" s="15">
        <f>SUM(D43)</f>
        <v>6000</v>
      </c>
      <c r="E44" s="13">
        <v>25</v>
      </c>
      <c r="F44" s="17" t="s">
        <v>51</v>
      </c>
      <c r="G44" s="18">
        <v>950.25</v>
      </c>
      <c r="H44" s="10"/>
    </row>
    <row r="45" spans="1:8" ht="15.75" thickTop="1" x14ac:dyDescent="0.25">
      <c r="A45" s="11" t="s">
        <v>127</v>
      </c>
      <c r="B45" s="12" t="s">
        <v>96</v>
      </c>
      <c r="C45" s="16"/>
      <c r="D45" s="16"/>
      <c r="E45" s="13">
        <v>26</v>
      </c>
      <c r="F45" s="10" t="s">
        <v>53</v>
      </c>
      <c r="G45" s="8">
        <v>1140.3</v>
      </c>
      <c r="H45" s="8"/>
    </row>
    <row r="46" spans="1:8" x14ac:dyDescent="0.25">
      <c r="A46" s="6">
        <v>17</v>
      </c>
      <c r="B46" s="10" t="s">
        <v>54</v>
      </c>
      <c r="C46" s="8">
        <v>2750</v>
      </c>
      <c r="D46" s="8"/>
      <c r="E46" s="13">
        <v>1</v>
      </c>
      <c r="F46" s="10" t="s">
        <v>143</v>
      </c>
      <c r="G46" s="8"/>
      <c r="H46" s="8">
        <v>18175.05</v>
      </c>
    </row>
    <row r="47" spans="1:8" x14ac:dyDescent="0.25">
      <c r="A47" s="13">
        <v>1</v>
      </c>
      <c r="B47" s="10" t="s">
        <v>2</v>
      </c>
      <c r="C47" s="8">
        <v>330</v>
      </c>
      <c r="D47" s="8"/>
      <c r="E47" s="13">
        <v>27</v>
      </c>
      <c r="F47" s="10" t="s">
        <v>144</v>
      </c>
      <c r="G47" s="8"/>
      <c r="H47" s="8">
        <v>2887.5</v>
      </c>
    </row>
    <row r="48" spans="1:8" x14ac:dyDescent="0.25">
      <c r="A48" s="6">
        <v>13</v>
      </c>
      <c r="B48" s="7" t="s">
        <v>99</v>
      </c>
      <c r="C48" s="8"/>
      <c r="D48" s="8">
        <v>2750</v>
      </c>
      <c r="E48" s="6"/>
      <c r="F48" s="10" t="s">
        <v>56</v>
      </c>
      <c r="G48" s="8"/>
      <c r="H48" s="8"/>
    </row>
    <row r="49" spans="1:8" ht="15.75" thickBot="1" x14ac:dyDescent="0.3">
      <c r="A49" s="6">
        <v>14</v>
      </c>
      <c r="B49" s="10" t="s">
        <v>100</v>
      </c>
      <c r="C49" s="14"/>
      <c r="D49" s="14">
        <v>330</v>
      </c>
      <c r="E49" s="6"/>
      <c r="F49" s="10" t="s">
        <v>57</v>
      </c>
      <c r="G49" s="8"/>
      <c r="H49" s="8"/>
    </row>
    <row r="50" spans="1:8" ht="15.75" thickBot="1" x14ac:dyDescent="0.3">
      <c r="A50" s="6"/>
      <c r="B50" s="10" t="s">
        <v>58</v>
      </c>
      <c r="C50" s="15">
        <f>SUM(C46:C49)</f>
        <v>3080</v>
      </c>
      <c r="D50" s="15">
        <f>SUM(D48:D49)</f>
        <v>3080</v>
      </c>
      <c r="E50" s="6"/>
      <c r="F50" s="10" t="s">
        <v>59</v>
      </c>
      <c r="G50" s="14"/>
      <c r="H50" s="14"/>
    </row>
    <row r="51" spans="1:8" ht="16.5" thickTop="1" thickBot="1" x14ac:dyDescent="0.3">
      <c r="A51" s="11" t="s">
        <v>128</v>
      </c>
      <c r="B51" s="12" t="s">
        <v>97</v>
      </c>
      <c r="C51" s="16"/>
      <c r="D51" s="16"/>
      <c r="E51" s="6"/>
      <c r="F51" s="10" t="s">
        <v>60</v>
      </c>
      <c r="G51" s="15">
        <f>SUM(G40:G50)</f>
        <v>21062.55</v>
      </c>
      <c r="H51" s="15">
        <f>SUM(H46:H50)</f>
        <v>21062.55</v>
      </c>
    </row>
    <row r="52" spans="1:8" ht="15.75" thickTop="1" x14ac:dyDescent="0.25">
      <c r="A52" s="6">
        <v>18</v>
      </c>
      <c r="B52" s="7" t="s">
        <v>61</v>
      </c>
      <c r="C52" s="8">
        <v>982.14</v>
      </c>
      <c r="D52" s="8"/>
      <c r="E52" s="6"/>
      <c r="F52" s="10"/>
      <c r="G52" s="16"/>
      <c r="H52" s="16"/>
    </row>
    <row r="53" spans="1:8" x14ac:dyDescent="0.25">
      <c r="A53" s="6">
        <v>10</v>
      </c>
      <c r="B53" s="10" t="s">
        <v>28</v>
      </c>
      <c r="C53" s="8">
        <v>117.86</v>
      </c>
      <c r="D53" s="8"/>
      <c r="E53" s="6"/>
      <c r="F53" s="10"/>
      <c r="G53" s="8"/>
      <c r="H53" s="8"/>
    </row>
    <row r="54" spans="1:8" ht="15.75" thickBot="1" x14ac:dyDescent="0.3">
      <c r="A54" s="13">
        <v>2</v>
      </c>
      <c r="B54" s="10" t="s">
        <v>98</v>
      </c>
      <c r="C54" s="14"/>
      <c r="D54" s="14">
        <v>1100</v>
      </c>
      <c r="E54" s="6"/>
      <c r="F54" s="10"/>
      <c r="G54" s="8"/>
      <c r="H54" s="8"/>
    </row>
    <row r="55" spans="1:8" ht="15.75" thickBot="1" x14ac:dyDescent="0.3">
      <c r="A55" s="6"/>
      <c r="B55" s="10" t="s">
        <v>62</v>
      </c>
      <c r="C55" s="15">
        <f>SUM(C52:C54)</f>
        <v>1100</v>
      </c>
      <c r="D55" s="15">
        <f>SUM(D54)</f>
        <v>1100</v>
      </c>
      <c r="E55" s="6"/>
      <c r="F55" s="10"/>
      <c r="G55" s="8"/>
      <c r="H55" s="8"/>
    </row>
    <row r="56" spans="1:8" ht="15.75" thickTop="1" x14ac:dyDescent="0.25">
      <c r="A56" s="11" t="s">
        <v>129</v>
      </c>
      <c r="B56" s="12" t="s">
        <v>101</v>
      </c>
      <c r="C56" s="16"/>
      <c r="D56" s="16"/>
      <c r="E56" s="6"/>
      <c r="F56" s="10"/>
      <c r="G56" s="8"/>
      <c r="H56" s="8"/>
    </row>
    <row r="57" spans="1:8" ht="15.75" thickBot="1" x14ac:dyDescent="0.3">
      <c r="A57" s="19"/>
      <c r="B57" s="20" t="s">
        <v>63</v>
      </c>
      <c r="C57" s="19"/>
      <c r="D57" s="19"/>
      <c r="E57" s="19"/>
      <c r="F57" s="19"/>
      <c r="G57" s="19"/>
      <c r="H57" s="19"/>
    </row>
    <row r="58" spans="1:8" ht="15.75" thickTop="1" x14ac:dyDescent="0.25"/>
  </sheetData>
  <mergeCells count="4">
    <mergeCell ref="A1:D1"/>
    <mergeCell ref="E1:H1"/>
    <mergeCell ref="A2:D2"/>
    <mergeCell ref="E2:H2"/>
  </mergeCells>
  <printOptions horizontalCentered="1" verticalCentered="1"/>
  <pageMargins left="0.59055118110236227" right="0.59055118110236227" top="0.78740157480314965" bottom="0.78740157480314965" header="0.31496062992125984" footer="0.31496062992125984"/>
  <pageSetup paperSize="5" orientation="portrait" r:id="rId1"/>
  <ignoredErrors>
    <ignoredError sqref="E4:E5 E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E485E-D78B-4998-B9C7-9468D760D5B7}">
  <dimension ref="A1:AA64"/>
  <sheetViews>
    <sheetView tabSelected="1" topLeftCell="Q1" zoomScale="85" zoomScaleNormal="85" workbookViewId="0">
      <selection activeCell="T3" sqref="T3"/>
    </sheetView>
  </sheetViews>
  <sheetFormatPr baseColWidth="10" defaultRowHeight="14.25" x14ac:dyDescent="0.2"/>
  <cols>
    <col min="1" max="1" width="7" style="37" customWidth="1"/>
    <col min="2" max="2" width="39.42578125" style="37" customWidth="1"/>
    <col min="3" max="3" width="14.140625" style="37" customWidth="1"/>
    <col min="4" max="4" width="16.85546875" style="37" customWidth="1"/>
    <col min="5" max="5" width="13.28515625" style="37" customWidth="1"/>
    <col min="6" max="6" width="7" style="37" customWidth="1"/>
    <col min="7" max="7" width="38.42578125" style="37" bestFit="1" customWidth="1"/>
    <col min="8" max="8" width="14.140625" style="37" customWidth="1"/>
    <col min="9" max="9" width="17.140625" style="37" customWidth="1"/>
    <col min="10" max="10" width="7.140625" style="37" customWidth="1"/>
    <col min="11" max="11" width="41" style="37" customWidth="1"/>
    <col min="12" max="12" width="16.28515625" style="37" customWidth="1"/>
    <col min="13" max="13" width="15.7109375" style="37" customWidth="1"/>
    <col min="14" max="14" width="10.7109375" style="37" customWidth="1"/>
    <col min="15" max="15" width="7" style="37" customWidth="1"/>
    <col min="16" max="16" width="40.140625" style="37" customWidth="1"/>
    <col min="17" max="17" width="17.140625" style="37" customWidth="1"/>
    <col min="18" max="18" width="16.85546875" style="37" customWidth="1"/>
    <col min="19" max="19" width="7.140625" style="37" customWidth="1"/>
    <col min="20" max="20" width="41.28515625" style="37" customWidth="1"/>
    <col min="21" max="21" width="16.42578125" style="37" customWidth="1"/>
    <col min="22" max="22" width="16.7109375" style="37" customWidth="1"/>
    <col min="23" max="23" width="10.7109375" style="37" customWidth="1"/>
    <col min="24" max="24" width="6.7109375" style="37" customWidth="1"/>
    <col min="25" max="25" width="37.5703125" style="37" customWidth="1"/>
    <col min="26" max="26" width="16.140625" style="37" customWidth="1"/>
    <col min="27" max="27" width="15.140625" style="37" customWidth="1"/>
    <col min="28" max="16384" width="11.42578125" style="37"/>
  </cols>
  <sheetData>
    <row r="1" spans="1:27" ht="20.25" customHeight="1" thickTop="1" x14ac:dyDescent="0.2">
      <c r="A1" s="54" t="s">
        <v>147</v>
      </c>
      <c r="B1" s="55"/>
      <c r="C1" s="55"/>
      <c r="D1" s="55"/>
      <c r="E1" s="55"/>
      <c r="F1" s="55"/>
      <c r="G1" s="55"/>
      <c r="H1" s="55"/>
      <c r="I1" s="56"/>
      <c r="J1" s="57"/>
      <c r="K1" s="58"/>
      <c r="L1" s="58"/>
      <c r="M1" s="58"/>
      <c r="N1" s="58"/>
      <c r="O1" s="58"/>
      <c r="P1" s="58"/>
      <c r="Q1" s="58"/>
      <c r="R1" s="58"/>
      <c r="S1" s="59"/>
      <c r="T1" s="60"/>
      <c r="U1" s="60"/>
      <c r="V1" s="60"/>
      <c r="W1" s="60"/>
      <c r="X1" s="60"/>
      <c r="Y1" s="60"/>
      <c r="Z1" s="60"/>
      <c r="AA1" s="61"/>
    </row>
    <row r="2" spans="1:27" ht="15" customHeight="1" thickBot="1" x14ac:dyDescent="0.3">
      <c r="A2" s="52" t="s">
        <v>259</v>
      </c>
      <c r="B2" s="50"/>
      <c r="C2" s="50"/>
      <c r="D2" s="50"/>
      <c r="E2" s="51" t="s">
        <v>260</v>
      </c>
      <c r="F2" s="50"/>
      <c r="G2" s="50"/>
      <c r="H2" s="50"/>
      <c r="I2" s="53" t="s">
        <v>261</v>
      </c>
      <c r="J2" s="62">
        <v>13</v>
      </c>
      <c r="K2" s="63"/>
      <c r="L2" s="63"/>
      <c r="M2" s="63"/>
      <c r="N2" s="106" t="s">
        <v>224</v>
      </c>
      <c r="O2" s="63"/>
      <c r="P2" s="63"/>
      <c r="Q2" s="63"/>
      <c r="R2" s="64">
        <v>13</v>
      </c>
      <c r="S2" s="65">
        <v>26</v>
      </c>
      <c r="T2" s="107" t="s">
        <v>262</v>
      </c>
      <c r="U2" s="107"/>
      <c r="V2" s="107"/>
      <c r="W2" s="107"/>
      <c r="X2" s="107"/>
      <c r="Y2" s="107"/>
      <c r="Z2" s="107"/>
      <c r="AA2" s="66">
        <v>26</v>
      </c>
    </row>
    <row r="3" spans="1:27" ht="15" thickTop="1" x14ac:dyDescent="0.2">
      <c r="A3" s="67" t="s">
        <v>198</v>
      </c>
      <c r="B3" s="67" t="s">
        <v>148</v>
      </c>
      <c r="C3" s="67"/>
      <c r="D3" s="68">
        <v>15000</v>
      </c>
      <c r="E3" s="69"/>
      <c r="F3" s="67" t="s">
        <v>205</v>
      </c>
      <c r="G3" s="70" t="s">
        <v>156</v>
      </c>
      <c r="H3" s="67"/>
      <c r="I3" s="71">
        <v>6000</v>
      </c>
      <c r="J3" s="67"/>
      <c r="K3" s="67"/>
      <c r="L3" s="67"/>
      <c r="M3" s="68"/>
      <c r="N3" s="72"/>
      <c r="O3" s="67" t="s">
        <v>225</v>
      </c>
      <c r="P3" s="67" t="s">
        <v>226</v>
      </c>
      <c r="Q3" s="67"/>
      <c r="R3" s="71">
        <v>7810</v>
      </c>
      <c r="S3" s="73" t="s">
        <v>222</v>
      </c>
      <c r="T3" s="67" t="s">
        <v>257</v>
      </c>
      <c r="U3" s="67"/>
      <c r="V3" s="68">
        <v>1140.3</v>
      </c>
      <c r="W3" s="68"/>
      <c r="X3" s="68"/>
      <c r="Y3" s="68"/>
      <c r="Z3" s="68"/>
      <c r="AA3" s="68"/>
    </row>
    <row r="4" spans="1:27" x14ac:dyDescent="0.2">
      <c r="A4" s="10" t="s">
        <v>199</v>
      </c>
      <c r="B4" s="10" t="s">
        <v>149</v>
      </c>
      <c r="C4" s="10"/>
      <c r="D4" s="74">
        <v>8309.84</v>
      </c>
      <c r="E4" s="75"/>
      <c r="F4" s="10" t="s">
        <v>206</v>
      </c>
      <c r="G4" s="76" t="s">
        <v>155</v>
      </c>
      <c r="H4" s="10"/>
      <c r="I4" s="77">
        <v>321</v>
      </c>
      <c r="J4" s="10"/>
      <c r="K4" s="10"/>
      <c r="L4" s="10"/>
      <c r="M4" s="74"/>
      <c r="N4" s="78"/>
      <c r="O4" s="10" t="s">
        <v>228</v>
      </c>
      <c r="P4" s="10" t="s">
        <v>231</v>
      </c>
      <c r="Q4" s="10"/>
      <c r="R4" s="77">
        <v>7705.36</v>
      </c>
      <c r="S4" s="10"/>
      <c r="T4" s="10"/>
      <c r="U4" s="10"/>
      <c r="V4" s="74"/>
      <c r="W4" s="74"/>
      <c r="X4" s="74"/>
      <c r="Y4" s="74"/>
      <c r="Z4" s="74"/>
      <c r="AA4" s="74"/>
    </row>
    <row r="5" spans="1:27" x14ac:dyDescent="0.2">
      <c r="A5" s="10" t="s">
        <v>200</v>
      </c>
      <c r="B5" s="10" t="s">
        <v>150</v>
      </c>
      <c r="C5" s="10"/>
      <c r="D5" s="74">
        <v>8630</v>
      </c>
      <c r="E5" s="75"/>
      <c r="F5" s="10" t="s">
        <v>207</v>
      </c>
      <c r="G5" s="76" t="s">
        <v>157</v>
      </c>
      <c r="H5" s="10"/>
      <c r="I5" s="77">
        <v>25000</v>
      </c>
      <c r="J5" s="10"/>
      <c r="K5" s="10"/>
      <c r="L5" s="10"/>
      <c r="M5" s="74"/>
      <c r="N5" s="78"/>
      <c r="O5" s="10" t="s">
        <v>227</v>
      </c>
      <c r="P5" s="10" t="s">
        <v>232</v>
      </c>
      <c r="Q5" s="10"/>
      <c r="R5" s="77">
        <v>2750</v>
      </c>
      <c r="S5" s="10"/>
      <c r="T5" s="10"/>
      <c r="U5" s="10"/>
      <c r="V5" s="74"/>
      <c r="W5" s="74"/>
      <c r="X5" s="74"/>
      <c r="Y5" s="74"/>
      <c r="Z5" s="74"/>
      <c r="AA5" s="74"/>
    </row>
    <row r="6" spans="1:27" ht="15.75" thickBot="1" x14ac:dyDescent="0.25">
      <c r="A6" s="10" t="s">
        <v>201</v>
      </c>
      <c r="B6" s="10" t="s">
        <v>152</v>
      </c>
      <c r="C6" s="10"/>
      <c r="D6" s="74">
        <v>330</v>
      </c>
      <c r="E6" s="75"/>
      <c r="F6" s="10" t="s">
        <v>208</v>
      </c>
      <c r="G6" s="76" t="s">
        <v>158</v>
      </c>
      <c r="H6" s="10"/>
      <c r="I6" s="77">
        <v>50</v>
      </c>
      <c r="J6" s="10"/>
      <c r="K6" s="10"/>
      <c r="L6" s="10"/>
      <c r="M6" s="74"/>
      <c r="N6" s="78"/>
      <c r="O6" s="10" t="s">
        <v>229</v>
      </c>
      <c r="P6" s="10" t="s">
        <v>233</v>
      </c>
      <c r="Q6" s="10"/>
      <c r="R6" s="77">
        <v>11531.25</v>
      </c>
      <c r="S6" s="79"/>
      <c r="T6" s="79"/>
      <c r="U6" s="79"/>
      <c r="V6" s="80"/>
      <c r="W6" s="81" t="s">
        <v>258</v>
      </c>
      <c r="X6" s="80"/>
      <c r="Y6" s="80"/>
      <c r="Z6" s="80"/>
      <c r="AA6" s="80"/>
    </row>
    <row r="7" spans="1:27" x14ac:dyDescent="0.2">
      <c r="A7" s="10" t="s">
        <v>202</v>
      </c>
      <c r="B7" s="10" t="s">
        <v>151</v>
      </c>
      <c r="C7" s="10"/>
      <c r="D7" s="74">
        <v>12915</v>
      </c>
      <c r="E7" s="75"/>
      <c r="F7" s="10" t="s">
        <v>209</v>
      </c>
      <c r="G7" s="76" t="s">
        <v>159</v>
      </c>
      <c r="H7" s="10"/>
      <c r="I7" s="77">
        <v>126.5</v>
      </c>
      <c r="J7" s="10"/>
      <c r="K7" s="10"/>
      <c r="L7" s="10"/>
      <c r="M7" s="74"/>
      <c r="N7" s="78"/>
      <c r="O7" s="10" t="s">
        <v>230</v>
      </c>
      <c r="P7" s="10" t="s">
        <v>234</v>
      </c>
      <c r="Q7" s="10"/>
      <c r="R7" s="77">
        <v>3658.48</v>
      </c>
      <c r="S7" s="73"/>
      <c r="T7" s="73"/>
      <c r="U7" s="73"/>
      <c r="V7" s="82"/>
      <c r="W7" s="82"/>
      <c r="X7" s="82" t="s">
        <v>222</v>
      </c>
      <c r="Y7" s="82" t="s">
        <v>257</v>
      </c>
      <c r="Z7" s="82"/>
      <c r="AA7" s="82">
        <v>2887.5</v>
      </c>
    </row>
    <row r="8" spans="1:27" x14ac:dyDescent="0.2">
      <c r="A8" s="10" t="s">
        <v>203</v>
      </c>
      <c r="B8" s="10" t="s">
        <v>153</v>
      </c>
      <c r="C8" s="10"/>
      <c r="D8" s="74">
        <v>4097.5</v>
      </c>
      <c r="E8" s="75"/>
      <c r="F8" s="10"/>
      <c r="G8" s="76"/>
      <c r="H8" s="10"/>
      <c r="I8" s="77"/>
      <c r="J8" s="10"/>
      <c r="K8" s="10"/>
      <c r="L8" s="10"/>
      <c r="M8" s="74"/>
      <c r="N8" s="78"/>
      <c r="O8" s="10"/>
      <c r="P8" s="10"/>
      <c r="Q8" s="10"/>
      <c r="R8" s="77"/>
      <c r="S8" s="10"/>
      <c r="T8" s="10"/>
      <c r="U8" s="10"/>
      <c r="V8" s="74"/>
      <c r="W8" s="74"/>
      <c r="X8" s="74"/>
      <c r="Y8" s="74"/>
      <c r="Z8" s="74"/>
      <c r="AA8" s="74"/>
    </row>
    <row r="9" spans="1:27" x14ac:dyDescent="0.2">
      <c r="A9" s="10" t="s">
        <v>204</v>
      </c>
      <c r="B9" s="10" t="s">
        <v>154</v>
      </c>
      <c r="C9" s="10"/>
      <c r="D9" s="74">
        <v>500</v>
      </c>
      <c r="E9" s="75"/>
      <c r="F9" s="10"/>
      <c r="G9" s="76"/>
      <c r="H9" s="10"/>
      <c r="I9" s="77"/>
      <c r="J9" s="10"/>
      <c r="K9" s="10"/>
      <c r="L9" s="10"/>
      <c r="M9" s="74"/>
      <c r="N9" s="78"/>
      <c r="O9" s="10"/>
      <c r="P9" s="10"/>
      <c r="Q9" s="10"/>
      <c r="R9" s="77"/>
      <c r="S9" s="10"/>
      <c r="T9" s="10"/>
      <c r="U9" s="10"/>
      <c r="V9" s="74"/>
      <c r="W9" s="74"/>
      <c r="X9" s="74"/>
      <c r="Y9" s="74"/>
      <c r="Z9" s="74"/>
      <c r="AA9" s="74"/>
    </row>
    <row r="10" spans="1:27" ht="15.75" thickBot="1" x14ac:dyDescent="0.25">
      <c r="A10" s="10"/>
      <c r="B10" s="10"/>
      <c r="C10" s="10"/>
      <c r="D10" s="74"/>
      <c r="E10" s="75"/>
      <c r="F10" s="10"/>
      <c r="G10" s="76"/>
      <c r="H10" s="10"/>
      <c r="I10" s="77"/>
      <c r="J10" s="79">
        <v>14</v>
      </c>
      <c r="K10" s="79"/>
      <c r="L10" s="79"/>
      <c r="M10" s="80"/>
      <c r="N10" s="83" t="s">
        <v>235</v>
      </c>
      <c r="O10" s="79"/>
      <c r="P10" s="79"/>
      <c r="Q10" s="79"/>
      <c r="R10" s="84">
        <v>14</v>
      </c>
      <c r="S10" s="10"/>
      <c r="T10" s="10"/>
      <c r="U10" s="10"/>
      <c r="V10" s="74"/>
      <c r="W10" s="74"/>
      <c r="X10" s="74"/>
      <c r="Y10" s="74"/>
      <c r="Z10" s="74"/>
      <c r="AA10" s="74"/>
    </row>
    <row r="11" spans="1:27" x14ac:dyDescent="0.2">
      <c r="A11" s="10"/>
      <c r="B11" s="10"/>
      <c r="C11" s="10"/>
      <c r="D11" s="74"/>
      <c r="E11" s="75"/>
      <c r="F11" s="10"/>
      <c r="G11" s="76"/>
      <c r="H11" s="10"/>
      <c r="I11" s="77"/>
      <c r="J11" s="73"/>
      <c r="K11" s="73"/>
      <c r="L11" s="73"/>
      <c r="M11" s="82"/>
      <c r="N11" s="85"/>
      <c r="O11" s="73" t="s">
        <v>199</v>
      </c>
      <c r="P11" s="73" t="s">
        <v>226</v>
      </c>
      <c r="Q11" s="73"/>
      <c r="R11" s="86">
        <v>890.34</v>
      </c>
      <c r="S11" s="10"/>
      <c r="T11" s="10"/>
      <c r="U11" s="10"/>
      <c r="V11" s="74"/>
      <c r="W11" s="74"/>
      <c r="X11" s="74"/>
      <c r="Y11" s="74"/>
      <c r="Z11" s="74"/>
      <c r="AA11" s="74"/>
    </row>
    <row r="12" spans="1:27" ht="14.25" customHeight="1" thickBot="1" x14ac:dyDescent="0.25">
      <c r="A12" s="79" t="s">
        <v>170</v>
      </c>
      <c r="B12" s="79"/>
      <c r="C12" s="79"/>
      <c r="D12" s="79"/>
      <c r="E12" s="81" t="s">
        <v>160</v>
      </c>
      <c r="F12" s="87"/>
      <c r="G12" s="88"/>
      <c r="H12" s="79"/>
      <c r="I12" s="89" t="s">
        <v>170</v>
      </c>
      <c r="J12" s="10"/>
      <c r="K12" s="10"/>
      <c r="L12" s="10"/>
      <c r="M12" s="74"/>
      <c r="N12" s="78"/>
      <c r="O12" s="10" t="s">
        <v>228</v>
      </c>
      <c r="P12" s="10" t="s">
        <v>231</v>
      </c>
      <c r="Q12" s="10"/>
      <c r="R12" s="77">
        <v>924.64</v>
      </c>
      <c r="S12" s="10"/>
      <c r="T12" s="10"/>
      <c r="U12" s="10"/>
      <c r="V12" s="74"/>
      <c r="W12" s="74"/>
      <c r="X12" s="74"/>
      <c r="Y12" s="74"/>
      <c r="Z12" s="74"/>
      <c r="AA12" s="74"/>
    </row>
    <row r="13" spans="1:27" x14ac:dyDescent="0.2">
      <c r="A13" s="73" t="s">
        <v>214</v>
      </c>
      <c r="B13" s="73" t="s">
        <v>148</v>
      </c>
      <c r="C13" s="73"/>
      <c r="D13" s="82">
        <v>15000</v>
      </c>
      <c r="E13" s="90"/>
      <c r="F13" s="73" t="s">
        <v>210</v>
      </c>
      <c r="G13" s="91" t="s">
        <v>163</v>
      </c>
      <c r="H13" s="73"/>
      <c r="I13" s="86">
        <v>4280</v>
      </c>
      <c r="J13" s="10"/>
      <c r="K13" s="10"/>
      <c r="L13" s="10"/>
      <c r="M13" s="74"/>
      <c r="N13" s="78"/>
      <c r="O13" s="10" t="s">
        <v>227</v>
      </c>
      <c r="P13" s="10" t="s">
        <v>232</v>
      </c>
      <c r="Q13" s="10"/>
      <c r="R13" s="77">
        <v>330</v>
      </c>
      <c r="S13" s="10"/>
      <c r="T13" s="10"/>
      <c r="U13" s="10"/>
      <c r="V13" s="74"/>
      <c r="W13" s="74"/>
      <c r="X13" s="74"/>
      <c r="Y13" s="74"/>
      <c r="Z13" s="74"/>
      <c r="AA13" s="74"/>
    </row>
    <row r="14" spans="1:27" x14ac:dyDescent="0.2">
      <c r="A14" s="10" t="s">
        <v>205</v>
      </c>
      <c r="B14" s="10" t="s">
        <v>161</v>
      </c>
      <c r="C14" s="10"/>
      <c r="D14" s="74">
        <v>6000</v>
      </c>
      <c r="E14" s="75"/>
      <c r="F14" s="10" t="s">
        <v>211</v>
      </c>
      <c r="G14" s="91" t="s">
        <v>165</v>
      </c>
      <c r="H14" s="10"/>
      <c r="I14" s="77">
        <v>803.57</v>
      </c>
      <c r="J14" s="10"/>
      <c r="K14" s="10"/>
      <c r="L14" s="10"/>
      <c r="M14" s="74"/>
      <c r="N14" s="78"/>
      <c r="O14" s="10" t="s">
        <v>229</v>
      </c>
      <c r="P14" s="10" t="s">
        <v>233</v>
      </c>
      <c r="Q14" s="10"/>
      <c r="R14" s="77">
        <v>1383.75</v>
      </c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">
      <c r="A15" s="10" t="s">
        <v>207</v>
      </c>
      <c r="B15" s="10" t="s">
        <v>162</v>
      </c>
      <c r="C15" s="10"/>
      <c r="D15" s="74">
        <v>25000</v>
      </c>
      <c r="E15" s="75"/>
      <c r="F15" s="10" t="s">
        <v>200</v>
      </c>
      <c r="G15" s="91" t="s">
        <v>164</v>
      </c>
      <c r="H15" s="10"/>
      <c r="I15" s="77">
        <v>1100</v>
      </c>
      <c r="J15" s="10"/>
      <c r="K15" s="10"/>
      <c r="L15" s="10"/>
      <c r="M15" s="74"/>
      <c r="N15" s="78"/>
      <c r="O15" s="10" t="s">
        <v>230</v>
      </c>
      <c r="P15" s="10" t="s">
        <v>234</v>
      </c>
      <c r="Q15" s="10"/>
      <c r="R15" s="77">
        <v>439.02</v>
      </c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">
      <c r="A16" s="10"/>
      <c r="B16" s="10"/>
      <c r="C16" s="10"/>
      <c r="D16" s="74"/>
      <c r="E16" s="75"/>
      <c r="F16" s="10" t="s">
        <v>212</v>
      </c>
      <c r="G16" s="91" t="s">
        <v>166</v>
      </c>
      <c r="H16" s="10"/>
      <c r="I16" s="77">
        <v>1700</v>
      </c>
      <c r="J16" s="10"/>
      <c r="K16" s="10"/>
      <c r="L16" s="10"/>
      <c r="M16" s="74"/>
      <c r="N16" s="78"/>
      <c r="O16" s="10"/>
      <c r="P16" s="10"/>
      <c r="Q16" s="10"/>
      <c r="R16" s="77"/>
      <c r="S16" s="10"/>
      <c r="T16" s="10"/>
      <c r="U16" s="10"/>
      <c r="V16" s="10"/>
      <c r="W16" s="10"/>
      <c r="X16" s="10"/>
      <c r="Y16" s="10"/>
      <c r="Z16" s="10"/>
      <c r="AA16" s="10"/>
    </row>
    <row r="17" spans="1:27" x14ac:dyDescent="0.2">
      <c r="A17" s="10"/>
      <c r="B17" s="10"/>
      <c r="C17" s="10"/>
      <c r="D17" s="74"/>
      <c r="E17" s="75"/>
      <c r="F17" s="10" t="s">
        <v>213</v>
      </c>
      <c r="G17" s="91" t="s">
        <v>167</v>
      </c>
      <c r="H17" s="10"/>
      <c r="I17" s="77">
        <v>18175.05</v>
      </c>
      <c r="J17" s="10"/>
      <c r="K17" s="10"/>
      <c r="L17" s="10"/>
      <c r="M17" s="74"/>
      <c r="N17" s="78"/>
      <c r="O17" s="10"/>
      <c r="P17" s="10"/>
      <c r="Q17" s="10"/>
      <c r="R17" s="77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15.75" thickBot="1" x14ac:dyDescent="0.25">
      <c r="A18" s="10"/>
      <c r="B18" s="10"/>
      <c r="C18" s="10"/>
      <c r="D18" s="74"/>
      <c r="E18" s="75"/>
      <c r="F18" s="10"/>
      <c r="G18" s="76"/>
      <c r="H18" s="10"/>
      <c r="I18" s="77"/>
      <c r="J18" s="79">
        <v>15</v>
      </c>
      <c r="K18" s="79"/>
      <c r="L18" s="79"/>
      <c r="M18" s="80"/>
      <c r="N18" s="83" t="s">
        <v>40</v>
      </c>
      <c r="O18" s="79"/>
      <c r="P18" s="79"/>
      <c r="Q18" s="79"/>
      <c r="R18" s="84">
        <v>15</v>
      </c>
      <c r="S18" s="10"/>
      <c r="T18" s="10"/>
      <c r="U18" s="10"/>
      <c r="V18" s="10"/>
      <c r="W18" s="10"/>
      <c r="X18" s="10"/>
      <c r="Y18" s="10"/>
      <c r="Z18" s="10"/>
      <c r="AA18" s="10"/>
    </row>
    <row r="19" spans="1:27" x14ac:dyDescent="0.2">
      <c r="A19" s="10"/>
      <c r="B19" s="10"/>
      <c r="C19" s="10"/>
      <c r="D19" s="74"/>
      <c r="E19" s="75"/>
      <c r="F19" s="10"/>
      <c r="G19" s="76"/>
      <c r="H19" s="10"/>
      <c r="I19" s="77"/>
      <c r="J19" s="73" t="s">
        <v>219</v>
      </c>
      <c r="K19" s="73" t="s">
        <v>236</v>
      </c>
      <c r="L19" s="73"/>
      <c r="M19" s="82">
        <v>6696.43</v>
      </c>
      <c r="N19" s="85"/>
      <c r="O19" s="73"/>
      <c r="P19" s="73"/>
      <c r="Q19" s="73"/>
      <c r="R19" s="86"/>
      <c r="S19" s="10"/>
      <c r="T19" s="10"/>
      <c r="U19" s="10"/>
      <c r="V19" s="10"/>
      <c r="W19" s="10"/>
      <c r="X19" s="10"/>
      <c r="Y19" s="10"/>
      <c r="Z19" s="10"/>
      <c r="AA19" s="10"/>
    </row>
    <row r="20" spans="1:27" ht="15.75" thickBot="1" x14ac:dyDescent="0.25">
      <c r="A20" s="79" t="s">
        <v>169</v>
      </c>
      <c r="B20" s="79"/>
      <c r="C20" s="79"/>
      <c r="D20" s="80"/>
      <c r="E20" s="81" t="s">
        <v>168</v>
      </c>
      <c r="F20" s="79"/>
      <c r="G20" s="92"/>
      <c r="H20" s="79"/>
      <c r="I20" s="93" t="s">
        <v>169</v>
      </c>
      <c r="J20" s="10"/>
      <c r="K20" s="10"/>
      <c r="L20" s="10"/>
      <c r="M20" s="74"/>
      <c r="N20" s="78"/>
      <c r="O20" s="10"/>
      <c r="P20" s="10"/>
      <c r="Q20" s="10"/>
      <c r="R20" s="77"/>
      <c r="S20" s="10"/>
      <c r="T20" s="10"/>
      <c r="U20" s="10"/>
      <c r="V20" s="10"/>
      <c r="W20" s="10"/>
      <c r="X20" s="10"/>
      <c r="Y20" s="10"/>
      <c r="Z20" s="10"/>
      <c r="AA20" s="10"/>
    </row>
    <row r="21" spans="1:27" x14ac:dyDescent="0.2">
      <c r="A21" s="73" t="s">
        <v>215</v>
      </c>
      <c r="B21" s="73" t="s">
        <v>171</v>
      </c>
      <c r="C21" s="73"/>
      <c r="D21" s="82">
        <v>60000</v>
      </c>
      <c r="E21" s="90"/>
      <c r="F21" s="73"/>
      <c r="G21" s="91"/>
      <c r="H21" s="73"/>
      <c r="I21" s="86"/>
      <c r="J21" s="10"/>
      <c r="K21" s="10"/>
      <c r="L21" s="10"/>
      <c r="M21" s="74"/>
      <c r="N21" s="78"/>
      <c r="O21" s="10"/>
      <c r="P21" s="10"/>
      <c r="Q21" s="10"/>
      <c r="R21" s="77"/>
      <c r="S21" s="10"/>
      <c r="T21" s="10"/>
      <c r="U21" s="10"/>
      <c r="V21" s="10"/>
      <c r="W21" s="10"/>
      <c r="X21" s="10"/>
      <c r="Y21" s="10"/>
      <c r="Z21" s="10"/>
      <c r="AA21" s="10"/>
    </row>
    <row r="22" spans="1:27" ht="15.75" thickBot="1" x14ac:dyDescent="0.25">
      <c r="A22" s="10"/>
      <c r="B22" s="10"/>
      <c r="C22" s="10"/>
      <c r="D22" s="74"/>
      <c r="E22" s="75"/>
      <c r="F22" s="10"/>
      <c r="G22" s="76"/>
      <c r="H22" s="10"/>
      <c r="I22" s="77"/>
      <c r="J22" s="79">
        <v>16</v>
      </c>
      <c r="K22" s="79"/>
      <c r="L22" s="79"/>
      <c r="M22" s="80"/>
      <c r="N22" s="83" t="s">
        <v>237</v>
      </c>
      <c r="O22" s="79"/>
      <c r="P22" s="79"/>
      <c r="Q22" s="79"/>
      <c r="R22" s="84">
        <v>16</v>
      </c>
      <c r="S22" s="10"/>
      <c r="T22" s="10"/>
      <c r="U22" s="10"/>
      <c r="V22" s="10"/>
      <c r="W22" s="10"/>
      <c r="X22" s="10"/>
      <c r="Y22" s="10"/>
      <c r="Z22" s="10"/>
      <c r="AA22" s="10"/>
    </row>
    <row r="23" spans="1:27" x14ac:dyDescent="0.2">
      <c r="A23" s="10"/>
      <c r="B23" s="10"/>
      <c r="C23" s="10"/>
      <c r="D23" s="74"/>
      <c r="E23" s="75"/>
      <c r="F23" s="10"/>
      <c r="G23" s="76"/>
      <c r="H23" s="10"/>
      <c r="I23" s="77"/>
      <c r="J23" s="73" t="s">
        <v>239</v>
      </c>
      <c r="K23" s="73" t="s">
        <v>240</v>
      </c>
      <c r="L23" s="73"/>
      <c r="M23" s="82">
        <v>1700</v>
      </c>
      <c r="N23" s="85"/>
      <c r="O23" s="73" t="s">
        <v>219</v>
      </c>
      <c r="P23" s="73" t="s">
        <v>238</v>
      </c>
      <c r="Q23" s="73"/>
      <c r="R23" s="86">
        <v>6696.43</v>
      </c>
      <c r="S23" s="10"/>
      <c r="T23" s="10"/>
      <c r="U23" s="10"/>
      <c r="V23" s="10"/>
      <c r="W23" s="10"/>
      <c r="X23" s="10"/>
      <c r="Y23" s="10"/>
      <c r="Z23" s="10"/>
      <c r="AA23" s="10"/>
    </row>
    <row r="24" spans="1:27" ht="15.75" thickBot="1" x14ac:dyDescent="0.25">
      <c r="A24" s="79" t="s">
        <v>172</v>
      </c>
      <c r="B24" s="79"/>
      <c r="C24" s="79"/>
      <c r="D24" s="80"/>
      <c r="E24" s="81" t="s">
        <v>14</v>
      </c>
      <c r="F24" s="79"/>
      <c r="G24" s="92"/>
      <c r="H24" s="79"/>
      <c r="I24" s="94" t="s">
        <v>172</v>
      </c>
      <c r="J24" s="10"/>
      <c r="K24" s="10"/>
      <c r="L24" s="10"/>
      <c r="M24" s="74"/>
      <c r="N24" s="78"/>
      <c r="O24" s="10"/>
      <c r="P24" s="10"/>
      <c r="Q24" s="10"/>
      <c r="R24" s="77"/>
      <c r="S24" s="10"/>
      <c r="T24" s="10"/>
      <c r="U24" s="10"/>
      <c r="V24" s="10"/>
      <c r="W24" s="10"/>
      <c r="X24" s="10"/>
      <c r="Y24" s="10"/>
      <c r="Z24" s="10"/>
      <c r="AA24" s="10"/>
    </row>
    <row r="25" spans="1:27" x14ac:dyDescent="0.2">
      <c r="A25" s="73" t="s">
        <v>215</v>
      </c>
      <c r="B25" s="73" t="s">
        <v>173</v>
      </c>
      <c r="C25" s="73"/>
      <c r="D25" s="82">
        <v>60000</v>
      </c>
      <c r="E25" s="90"/>
      <c r="F25" s="73"/>
      <c r="G25" s="91"/>
      <c r="H25" s="73"/>
      <c r="I25" s="86"/>
      <c r="J25" s="10"/>
      <c r="K25" s="10"/>
      <c r="L25" s="10"/>
      <c r="M25" s="74"/>
      <c r="N25" s="78"/>
      <c r="O25" s="10"/>
      <c r="P25" s="10"/>
      <c r="Q25" s="10"/>
      <c r="R25" s="77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15.75" thickBot="1" x14ac:dyDescent="0.25">
      <c r="A26" s="10"/>
      <c r="B26" s="10"/>
      <c r="C26" s="10"/>
      <c r="D26" s="74"/>
      <c r="E26" s="75"/>
      <c r="F26" s="10"/>
      <c r="G26" s="76"/>
      <c r="H26" s="10"/>
      <c r="I26" s="77"/>
      <c r="J26" s="79">
        <v>17</v>
      </c>
      <c r="K26" s="79"/>
      <c r="L26" s="79"/>
      <c r="M26" s="80"/>
      <c r="N26" s="83" t="s">
        <v>242</v>
      </c>
      <c r="O26" s="79"/>
      <c r="P26" s="79"/>
      <c r="Q26" s="79"/>
      <c r="R26" s="84">
        <v>17</v>
      </c>
      <c r="S26" s="10"/>
      <c r="T26" s="10"/>
      <c r="U26" s="10"/>
      <c r="V26" s="10"/>
      <c r="W26" s="10"/>
      <c r="X26" s="10"/>
      <c r="Y26" s="10"/>
      <c r="Z26" s="10"/>
      <c r="AA26" s="10"/>
    </row>
    <row r="27" spans="1:27" x14ac:dyDescent="0.2">
      <c r="A27" s="10"/>
      <c r="B27" s="10"/>
      <c r="C27" s="10"/>
      <c r="D27" s="74"/>
      <c r="E27" s="75"/>
      <c r="F27" s="10"/>
      <c r="G27" s="76"/>
      <c r="H27" s="10"/>
      <c r="I27" s="77"/>
      <c r="J27" s="73" t="s">
        <v>227</v>
      </c>
      <c r="K27" s="73" t="s">
        <v>245</v>
      </c>
      <c r="L27" s="73"/>
      <c r="M27" s="82">
        <v>2750</v>
      </c>
      <c r="N27" s="85"/>
      <c r="O27" s="73" t="s">
        <v>246</v>
      </c>
      <c r="P27" s="73" t="s">
        <v>247</v>
      </c>
      <c r="Q27" s="73"/>
      <c r="R27" s="86">
        <v>500</v>
      </c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15.75" thickBot="1" x14ac:dyDescent="0.25">
      <c r="A28" s="79" t="s">
        <v>175</v>
      </c>
      <c r="B28" s="79"/>
      <c r="C28" s="79"/>
      <c r="D28" s="80"/>
      <c r="E28" s="81" t="s">
        <v>174</v>
      </c>
      <c r="F28" s="79"/>
      <c r="G28" s="92"/>
      <c r="H28" s="79"/>
      <c r="I28" s="94" t="s">
        <v>175</v>
      </c>
      <c r="J28" s="10"/>
      <c r="K28" s="10"/>
      <c r="L28" s="10"/>
      <c r="M28" s="74"/>
      <c r="N28" s="78"/>
      <c r="O28" s="10"/>
      <c r="P28" s="10"/>
      <c r="Q28" s="10"/>
      <c r="R28" s="77"/>
      <c r="S28" s="10"/>
      <c r="T28" s="10"/>
      <c r="U28" s="10"/>
      <c r="V28" s="10"/>
      <c r="W28" s="10"/>
      <c r="X28" s="10"/>
      <c r="Y28" s="10"/>
      <c r="Z28" s="10"/>
      <c r="AA28" s="10"/>
    </row>
    <row r="29" spans="1:27" x14ac:dyDescent="0.2">
      <c r="A29" s="73" t="s">
        <v>216</v>
      </c>
      <c r="B29" s="73" t="s">
        <v>173</v>
      </c>
      <c r="C29" s="73"/>
      <c r="D29" s="82">
        <v>28000</v>
      </c>
      <c r="E29" s="90"/>
      <c r="F29" s="73"/>
      <c r="G29" s="91"/>
      <c r="H29" s="73"/>
      <c r="I29" s="86"/>
      <c r="J29" s="10"/>
      <c r="K29" s="10"/>
      <c r="L29" s="10"/>
      <c r="M29" s="74"/>
      <c r="N29" s="78"/>
      <c r="O29" s="10"/>
      <c r="P29" s="10"/>
      <c r="Q29" s="10"/>
      <c r="R29" s="77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15.75" thickBot="1" x14ac:dyDescent="0.25">
      <c r="A30" s="10"/>
      <c r="B30" s="10"/>
      <c r="C30" s="10"/>
      <c r="D30" s="74"/>
      <c r="E30" s="75"/>
      <c r="F30" s="10"/>
      <c r="G30" s="76"/>
      <c r="H30" s="10"/>
      <c r="I30" s="77"/>
      <c r="J30" s="79">
        <v>18</v>
      </c>
      <c r="K30" s="79"/>
      <c r="L30" s="79"/>
      <c r="M30" s="80"/>
      <c r="N30" s="83" t="s">
        <v>243</v>
      </c>
      <c r="O30" s="79"/>
      <c r="P30" s="79"/>
      <c r="Q30" s="79"/>
      <c r="R30" s="84">
        <v>18</v>
      </c>
      <c r="S30" s="10"/>
      <c r="T30" s="10"/>
      <c r="U30" s="10"/>
      <c r="V30" s="10"/>
      <c r="W30" s="10"/>
      <c r="X30" s="10"/>
      <c r="Y30" s="10"/>
      <c r="Z30" s="10"/>
      <c r="AA30" s="10"/>
    </row>
    <row r="31" spans="1:27" x14ac:dyDescent="0.2">
      <c r="A31" s="10"/>
      <c r="B31" s="10"/>
      <c r="C31" s="10"/>
      <c r="D31" s="74"/>
      <c r="E31" s="75"/>
      <c r="F31" s="10"/>
      <c r="G31" s="76"/>
      <c r="H31" s="10"/>
      <c r="I31" s="77"/>
      <c r="J31" s="73" t="s">
        <v>220</v>
      </c>
      <c r="K31" s="73" t="s">
        <v>248</v>
      </c>
      <c r="L31" s="73"/>
      <c r="M31" s="82">
        <v>982.14</v>
      </c>
      <c r="N31" s="85"/>
      <c r="O31" s="73"/>
      <c r="P31" s="73"/>
      <c r="Q31" s="73"/>
      <c r="R31" s="86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5.75" thickBot="1" x14ac:dyDescent="0.25">
      <c r="A32" s="79" t="s">
        <v>176</v>
      </c>
      <c r="B32" s="79"/>
      <c r="C32" s="79"/>
      <c r="D32" s="80"/>
      <c r="E32" s="81" t="s">
        <v>177</v>
      </c>
      <c r="F32" s="79"/>
      <c r="G32" s="92"/>
      <c r="H32" s="79"/>
      <c r="I32" s="94" t="s">
        <v>176</v>
      </c>
      <c r="J32" s="10"/>
      <c r="K32" s="10"/>
      <c r="L32" s="10"/>
      <c r="M32" s="74"/>
      <c r="N32" s="78"/>
      <c r="O32" s="10"/>
      <c r="P32" s="10"/>
      <c r="Q32" s="10"/>
      <c r="R32" s="77"/>
      <c r="S32" s="10"/>
      <c r="T32" s="10"/>
      <c r="U32" s="10"/>
      <c r="V32" s="10"/>
      <c r="W32" s="10"/>
      <c r="X32" s="10"/>
      <c r="Y32" s="10"/>
      <c r="Z32" s="10"/>
      <c r="AA32" s="10"/>
    </row>
    <row r="33" spans="1:27" x14ac:dyDescent="0.2">
      <c r="A33" s="73" t="s">
        <v>216</v>
      </c>
      <c r="B33" s="73" t="s">
        <v>178</v>
      </c>
      <c r="C33" s="73"/>
      <c r="D33" s="82">
        <v>8000</v>
      </c>
      <c r="E33" s="90"/>
      <c r="F33" s="73"/>
      <c r="G33" s="91"/>
      <c r="H33" s="73"/>
      <c r="I33" s="86"/>
      <c r="J33" s="10"/>
      <c r="K33" s="10"/>
      <c r="L33" s="10"/>
      <c r="M33" s="74"/>
      <c r="N33" s="78"/>
      <c r="O33" s="10"/>
      <c r="P33" s="10"/>
      <c r="Q33" s="10"/>
      <c r="R33" s="77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15.75" thickBot="1" x14ac:dyDescent="0.25">
      <c r="A34" s="10"/>
      <c r="B34" s="10"/>
      <c r="C34" s="10"/>
      <c r="D34" s="74"/>
      <c r="E34" s="75"/>
      <c r="F34" s="10"/>
      <c r="G34" s="76"/>
      <c r="H34" s="10"/>
      <c r="I34" s="77"/>
      <c r="J34" s="79">
        <v>19</v>
      </c>
      <c r="K34" s="79"/>
      <c r="L34" s="79"/>
      <c r="M34" s="80"/>
      <c r="N34" s="83" t="s">
        <v>244</v>
      </c>
      <c r="O34" s="79"/>
      <c r="P34" s="79"/>
      <c r="Q34" s="79"/>
      <c r="R34" s="84">
        <v>19</v>
      </c>
      <c r="S34" s="10"/>
      <c r="T34" s="10"/>
      <c r="U34" s="10"/>
      <c r="V34" s="10"/>
      <c r="W34" s="10"/>
      <c r="X34" s="10"/>
      <c r="Y34" s="10"/>
      <c r="Z34" s="10"/>
      <c r="AA34" s="10"/>
    </row>
    <row r="35" spans="1:27" x14ac:dyDescent="0.2">
      <c r="A35" s="10"/>
      <c r="B35" s="10"/>
      <c r="C35" s="10"/>
      <c r="D35" s="74"/>
      <c r="E35" s="75"/>
      <c r="F35" s="10"/>
      <c r="G35" s="76"/>
      <c r="H35" s="10"/>
      <c r="I35" s="77"/>
      <c r="J35" s="73" t="s">
        <v>221</v>
      </c>
      <c r="K35" s="73" t="s">
        <v>249</v>
      </c>
      <c r="L35" s="73"/>
      <c r="M35" s="82">
        <v>286.61</v>
      </c>
      <c r="N35" s="85"/>
      <c r="O35" s="73"/>
      <c r="P35" s="73"/>
      <c r="Q35" s="73"/>
      <c r="R35" s="86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15.75" thickBot="1" x14ac:dyDescent="0.25">
      <c r="A36" s="79" t="s">
        <v>179</v>
      </c>
      <c r="B36" s="79"/>
      <c r="C36" s="79"/>
      <c r="D36" s="80"/>
      <c r="E36" s="81" t="s">
        <v>180</v>
      </c>
      <c r="F36" s="79"/>
      <c r="G36" s="92"/>
      <c r="H36" s="79"/>
      <c r="I36" s="94" t="s">
        <v>179</v>
      </c>
      <c r="J36" s="10"/>
      <c r="K36" s="10"/>
      <c r="L36" s="10"/>
      <c r="M36" s="74"/>
      <c r="N36" s="78"/>
      <c r="O36" s="10"/>
      <c r="P36" s="10"/>
      <c r="Q36" s="10"/>
      <c r="R36" s="77"/>
      <c r="S36" s="10"/>
      <c r="T36" s="10"/>
      <c r="U36" s="10"/>
      <c r="V36" s="10"/>
      <c r="W36" s="10"/>
      <c r="X36" s="10"/>
      <c r="Y36" s="10"/>
      <c r="Z36" s="10"/>
      <c r="AA36" s="10"/>
    </row>
    <row r="37" spans="1:27" x14ac:dyDescent="0.2">
      <c r="A37" s="73"/>
      <c r="B37" s="73"/>
      <c r="C37" s="73"/>
      <c r="D37" s="82"/>
      <c r="E37" s="90"/>
      <c r="F37" s="73" t="s">
        <v>217</v>
      </c>
      <c r="G37" s="91" t="s">
        <v>181</v>
      </c>
      <c r="H37" s="73"/>
      <c r="I37" s="86">
        <v>93000</v>
      </c>
      <c r="J37" s="10"/>
      <c r="K37" s="10"/>
      <c r="L37" s="10"/>
      <c r="M37" s="74"/>
      <c r="N37" s="78"/>
      <c r="O37" s="10"/>
      <c r="P37" s="10"/>
      <c r="Q37" s="10"/>
      <c r="R37" s="77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5.75" thickBot="1" x14ac:dyDescent="0.25">
      <c r="A38" s="10"/>
      <c r="B38" s="10"/>
      <c r="C38" s="10"/>
      <c r="D38" s="74"/>
      <c r="E38" s="75"/>
      <c r="F38" s="10"/>
      <c r="G38" s="76"/>
      <c r="H38" s="10"/>
      <c r="I38" s="77"/>
      <c r="J38" s="79">
        <v>20</v>
      </c>
      <c r="K38" s="79"/>
      <c r="L38" s="79"/>
      <c r="M38" s="80"/>
      <c r="N38" s="83" t="s">
        <v>78</v>
      </c>
      <c r="O38" s="79"/>
      <c r="P38" s="79"/>
      <c r="Q38" s="79"/>
      <c r="R38" s="84">
        <v>20</v>
      </c>
      <c r="S38" s="10"/>
      <c r="T38" s="10"/>
      <c r="U38" s="10"/>
      <c r="V38" s="10"/>
      <c r="W38" s="10"/>
      <c r="X38" s="10"/>
      <c r="Y38" s="10"/>
      <c r="Z38" s="10"/>
      <c r="AA38" s="10"/>
    </row>
    <row r="39" spans="1:27" x14ac:dyDescent="0.2">
      <c r="A39" s="10"/>
      <c r="B39" s="10"/>
      <c r="C39" s="10"/>
      <c r="D39" s="74"/>
      <c r="E39" s="75"/>
      <c r="F39" s="10"/>
      <c r="G39" s="76"/>
      <c r="H39" s="10"/>
      <c r="I39" s="77"/>
      <c r="J39" s="73" t="s">
        <v>208</v>
      </c>
      <c r="K39" s="73" t="s">
        <v>250</v>
      </c>
      <c r="L39" s="73"/>
      <c r="M39" s="82">
        <v>50</v>
      </c>
      <c r="N39" s="85"/>
      <c r="O39" s="73"/>
      <c r="P39" s="73"/>
      <c r="Q39" s="73"/>
      <c r="R39" s="86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5.75" thickBot="1" x14ac:dyDescent="0.25">
      <c r="A40" s="79" t="s">
        <v>182</v>
      </c>
      <c r="B40" s="79"/>
      <c r="C40" s="79"/>
      <c r="D40" s="80"/>
      <c r="E40" s="81" t="s">
        <v>183</v>
      </c>
      <c r="F40" s="79"/>
      <c r="G40" s="92"/>
      <c r="H40" s="79"/>
      <c r="I40" s="94" t="s">
        <v>182</v>
      </c>
      <c r="J40" s="10" t="s">
        <v>222</v>
      </c>
      <c r="K40" s="10" t="s">
        <v>251</v>
      </c>
      <c r="L40" s="10"/>
      <c r="M40" s="74">
        <v>112.95</v>
      </c>
      <c r="N40" s="78"/>
      <c r="O40" s="10"/>
      <c r="P40" s="10"/>
      <c r="Q40" s="10"/>
      <c r="R40" s="77"/>
      <c r="S40" s="10"/>
      <c r="T40" s="10"/>
      <c r="U40" s="10"/>
      <c r="V40" s="10"/>
      <c r="W40" s="10"/>
      <c r="X40" s="10"/>
      <c r="Y40" s="10"/>
      <c r="Z40" s="10"/>
      <c r="AA40" s="10"/>
    </row>
    <row r="41" spans="1:27" x14ac:dyDescent="0.2">
      <c r="A41" s="73"/>
      <c r="B41" s="73"/>
      <c r="C41" s="73"/>
      <c r="D41" s="82"/>
      <c r="E41" s="90"/>
      <c r="F41" s="73" t="s">
        <v>216</v>
      </c>
      <c r="G41" s="91" t="s">
        <v>184</v>
      </c>
      <c r="H41" s="73"/>
      <c r="I41" s="86">
        <v>93000</v>
      </c>
      <c r="J41" s="10"/>
      <c r="K41" s="10"/>
      <c r="L41" s="10"/>
      <c r="M41" s="74"/>
      <c r="N41" s="78"/>
      <c r="O41" s="10"/>
      <c r="P41" s="10"/>
      <c r="Q41" s="10"/>
      <c r="R41" s="77"/>
      <c r="S41" s="10"/>
      <c r="T41" s="10"/>
      <c r="U41" s="10"/>
      <c r="V41" s="10"/>
      <c r="W41" s="10"/>
      <c r="X41" s="10"/>
      <c r="Y41" s="10"/>
      <c r="Z41" s="10"/>
      <c r="AA41" s="10"/>
    </row>
    <row r="42" spans="1:27" x14ac:dyDescent="0.2">
      <c r="A42" s="10"/>
      <c r="B42" s="10"/>
      <c r="C42" s="10"/>
      <c r="D42" s="74"/>
      <c r="E42" s="75"/>
      <c r="F42" s="10"/>
      <c r="G42" s="76"/>
      <c r="H42" s="10"/>
      <c r="I42" s="77"/>
      <c r="J42" s="10"/>
      <c r="K42" s="10"/>
      <c r="L42" s="10"/>
      <c r="M42" s="74"/>
      <c r="N42" s="78"/>
      <c r="O42" s="10"/>
      <c r="P42" s="10"/>
      <c r="Q42" s="10"/>
      <c r="R42" s="77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15.75" thickBot="1" x14ac:dyDescent="0.25">
      <c r="A43" s="10"/>
      <c r="B43" s="10"/>
      <c r="C43" s="10"/>
      <c r="D43" s="74"/>
      <c r="E43" s="75"/>
      <c r="F43" s="10"/>
      <c r="G43" s="76"/>
      <c r="H43" s="10"/>
      <c r="I43" s="74"/>
      <c r="J43" s="79">
        <v>21</v>
      </c>
      <c r="K43" s="79"/>
      <c r="L43" s="79"/>
      <c r="M43" s="80"/>
      <c r="N43" s="83" t="s">
        <v>252</v>
      </c>
      <c r="O43" s="79"/>
      <c r="P43" s="79"/>
      <c r="Q43" s="79"/>
      <c r="R43" s="84">
        <v>21</v>
      </c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15.75" thickBot="1" x14ac:dyDescent="0.25">
      <c r="A44" s="79" t="s">
        <v>186</v>
      </c>
      <c r="B44" s="79"/>
      <c r="C44" s="79"/>
      <c r="D44" s="80"/>
      <c r="E44" s="81" t="s">
        <v>185</v>
      </c>
      <c r="F44" s="79"/>
      <c r="G44" s="92"/>
      <c r="H44" s="79"/>
      <c r="I44" s="94" t="s">
        <v>186</v>
      </c>
      <c r="J44" s="73" t="s">
        <v>222</v>
      </c>
      <c r="K44" s="73" t="s">
        <v>257</v>
      </c>
      <c r="L44" s="73"/>
      <c r="M44" s="82">
        <v>7500</v>
      </c>
      <c r="N44" s="85"/>
      <c r="O44" s="73"/>
      <c r="P44" s="73"/>
      <c r="Q44" s="73"/>
      <c r="R44" s="86"/>
      <c r="S44" s="10"/>
      <c r="T44" s="10"/>
      <c r="U44" s="10"/>
      <c r="V44" s="10"/>
      <c r="W44" s="10"/>
      <c r="X44" s="10"/>
      <c r="Y44" s="10"/>
      <c r="Z44" s="10"/>
      <c r="AA44" s="10"/>
    </row>
    <row r="45" spans="1:27" x14ac:dyDescent="0.2">
      <c r="A45" s="73" t="s">
        <v>218</v>
      </c>
      <c r="B45" s="73" t="s">
        <v>187</v>
      </c>
      <c r="C45" s="73"/>
      <c r="D45" s="82">
        <v>4000</v>
      </c>
      <c r="E45" s="90"/>
      <c r="F45" s="73"/>
      <c r="G45" s="91"/>
      <c r="H45" s="73"/>
      <c r="I45" s="86"/>
      <c r="J45" s="10"/>
      <c r="K45" s="10"/>
      <c r="L45" s="10"/>
      <c r="M45" s="74"/>
      <c r="N45" s="78"/>
      <c r="O45" s="10"/>
      <c r="P45" s="10"/>
      <c r="Q45" s="10"/>
      <c r="R45" s="77"/>
      <c r="S45" s="10"/>
      <c r="T45" s="10"/>
      <c r="U45" s="10"/>
      <c r="V45" s="10"/>
      <c r="W45" s="10"/>
      <c r="X45" s="10"/>
      <c r="Y45" s="10"/>
      <c r="Z45" s="10"/>
      <c r="AA45" s="10"/>
    </row>
    <row r="46" spans="1:27" x14ac:dyDescent="0.2">
      <c r="A46" s="10"/>
      <c r="B46" s="10"/>
      <c r="C46" s="10"/>
      <c r="D46" s="74"/>
      <c r="E46" s="75"/>
      <c r="F46" s="10"/>
      <c r="G46" s="76"/>
      <c r="H46" s="10"/>
      <c r="I46" s="77"/>
      <c r="J46" s="10"/>
      <c r="K46" s="10"/>
      <c r="L46" s="10"/>
      <c r="M46" s="74"/>
      <c r="N46" s="78"/>
      <c r="O46" s="10"/>
      <c r="P46" s="10"/>
      <c r="Q46" s="10"/>
      <c r="R46" s="77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15.75" thickBot="1" x14ac:dyDescent="0.25">
      <c r="A47" s="10"/>
      <c r="B47" s="10"/>
      <c r="C47" s="10"/>
      <c r="D47" s="74"/>
      <c r="E47" s="75"/>
      <c r="F47" s="10"/>
      <c r="G47" s="76"/>
      <c r="H47" s="10"/>
      <c r="I47" s="77"/>
      <c r="J47" s="79">
        <v>22</v>
      </c>
      <c r="K47" s="79"/>
      <c r="L47" s="79"/>
      <c r="M47" s="80"/>
      <c r="N47" s="83" t="s">
        <v>253</v>
      </c>
      <c r="O47" s="79"/>
      <c r="P47" s="79"/>
      <c r="Q47" s="79"/>
      <c r="R47" s="84">
        <v>22</v>
      </c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15.75" thickBot="1" x14ac:dyDescent="0.25">
      <c r="A48" s="79">
        <v>10</v>
      </c>
      <c r="B48" s="79"/>
      <c r="C48" s="79"/>
      <c r="D48" s="80"/>
      <c r="E48" s="81" t="s">
        <v>188</v>
      </c>
      <c r="F48" s="79"/>
      <c r="G48" s="92"/>
      <c r="H48" s="79"/>
      <c r="I48" s="95">
        <v>10</v>
      </c>
      <c r="J48" s="73" t="s">
        <v>222</v>
      </c>
      <c r="K48" s="73" t="s">
        <v>257</v>
      </c>
      <c r="L48" s="73"/>
      <c r="M48" s="82">
        <v>9000</v>
      </c>
      <c r="N48" s="85"/>
      <c r="O48" s="73"/>
      <c r="P48" s="73"/>
      <c r="Q48" s="73"/>
      <c r="R48" s="86"/>
      <c r="S48" s="10"/>
      <c r="T48" s="10"/>
      <c r="U48" s="10"/>
      <c r="V48" s="10"/>
      <c r="W48" s="10"/>
      <c r="X48" s="10"/>
      <c r="Y48" s="10"/>
      <c r="Z48" s="10"/>
      <c r="AA48" s="10"/>
    </row>
    <row r="49" spans="1:27" x14ac:dyDescent="0.2">
      <c r="A49" s="73" t="s">
        <v>218</v>
      </c>
      <c r="B49" s="73" t="s">
        <v>189</v>
      </c>
      <c r="C49" s="73"/>
      <c r="D49" s="82">
        <v>480</v>
      </c>
      <c r="E49" s="90"/>
      <c r="F49" s="73"/>
      <c r="G49" s="91"/>
      <c r="H49" s="73"/>
      <c r="I49" s="86"/>
      <c r="J49" s="10"/>
      <c r="K49" s="10"/>
      <c r="L49" s="10"/>
      <c r="M49" s="74"/>
      <c r="N49" s="78"/>
      <c r="O49" s="10"/>
      <c r="P49" s="10"/>
      <c r="Q49" s="10"/>
      <c r="R49" s="77"/>
      <c r="S49" s="10"/>
      <c r="T49" s="10"/>
      <c r="U49" s="10"/>
      <c r="V49" s="10"/>
      <c r="W49" s="10"/>
      <c r="X49" s="10"/>
      <c r="Y49" s="10"/>
      <c r="Z49" s="10"/>
      <c r="AA49" s="10"/>
    </row>
    <row r="50" spans="1:27" x14ac:dyDescent="0.2">
      <c r="A50" s="10" t="s">
        <v>219</v>
      </c>
      <c r="B50" s="10" t="s">
        <v>190</v>
      </c>
      <c r="C50" s="10"/>
      <c r="D50" s="74">
        <v>803.57</v>
      </c>
      <c r="E50" s="75"/>
      <c r="F50" s="10"/>
      <c r="G50" s="76"/>
      <c r="H50" s="10"/>
      <c r="I50" s="77"/>
      <c r="J50" s="10"/>
      <c r="K50" s="10"/>
      <c r="L50" s="10"/>
      <c r="M50" s="74"/>
      <c r="N50" s="78"/>
      <c r="O50" s="10"/>
      <c r="P50" s="10"/>
      <c r="Q50" s="10"/>
      <c r="R50" s="77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5.75" thickBot="1" x14ac:dyDescent="0.25">
      <c r="A51" s="10" t="s">
        <v>220</v>
      </c>
      <c r="B51" s="10" t="s">
        <v>191</v>
      </c>
      <c r="C51" s="10"/>
      <c r="D51" s="74">
        <v>117.86</v>
      </c>
      <c r="E51" s="75"/>
      <c r="F51" s="10"/>
      <c r="G51" s="76"/>
      <c r="H51" s="10"/>
      <c r="I51" s="77"/>
      <c r="J51" s="79">
        <v>23</v>
      </c>
      <c r="K51" s="79"/>
      <c r="L51" s="79"/>
      <c r="M51" s="80"/>
      <c r="N51" s="83" t="s">
        <v>254</v>
      </c>
      <c r="O51" s="79"/>
      <c r="P51" s="79"/>
      <c r="Q51" s="79"/>
      <c r="R51" s="84">
        <v>23</v>
      </c>
      <c r="S51" s="10"/>
      <c r="T51" s="10"/>
      <c r="U51" s="10"/>
      <c r="V51" s="10"/>
      <c r="W51" s="10"/>
      <c r="X51" s="10"/>
      <c r="Y51" s="10"/>
      <c r="Z51" s="10"/>
      <c r="AA51" s="10"/>
    </row>
    <row r="52" spans="1:27" x14ac:dyDescent="0.2">
      <c r="A52" s="10" t="s">
        <v>221</v>
      </c>
      <c r="B52" s="10" t="s">
        <v>192</v>
      </c>
      <c r="C52" s="10"/>
      <c r="D52" s="74">
        <v>34.39</v>
      </c>
      <c r="E52" s="75"/>
      <c r="F52" s="10"/>
      <c r="G52" s="76"/>
      <c r="H52" s="10"/>
      <c r="I52" s="77"/>
      <c r="J52" s="73" t="s">
        <v>222</v>
      </c>
      <c r="K52" s="73" t="s">
        <v>257</v>
      </c>
      <c r="L52" s="73"/>
      <c r="M52" s="82">
        <v>972</v>
      </c>
      <c r="N52" s="85"/>
      <c r="O52" s="73"/>
      <c r="P52" s="73"/>
      <c r="Q52" s="73"/>
      <c r="R52" s="86"/>
      <c r="S52" s="10"/>
      <c r="T52" s="10"/>
      <c r="U52" s="10"/>
      <c r="V52" s="10"/>
      <c r="W52" s="10"/>
      <c r="X52" s="10"/>
      <c r="Y52" s="10"/>
      <c r="Z52" s="10"/>
      <c r="AA52" s="10"/>
    </row>
    <row r="53" spans="1:27" x14ac:dyDescent="0.2">
      <c r="A53" s="10" t="s">
        <v>222</v>
      </c>
      <c r="B53" s="10" t="s">
        <v>193</v>
      </c>
      <c r="C53" s="10"/>
      <c r="D53" s="74">
        <v>13.55</v>
      </c>
      <c r="E53" s="75"/>
      <c r="F53" s="10"/>
      <c r="G53" s="76"/>
      <c r="H53" s="10"/>
      <c r="I53" s="77"/>
      <c r="J53" s="10"/>
      <c r="K53" s="10"/>
      <c r="L53" s="10"/>
      <c r="M53" s="74"/>
      <c r="N53" s="78"/>
      <c r="O53" s="10"/>
      <c r="P53" s="10"/>
      <c r="Q53" s="10"/>
      <c r="R53" s="77"/>
      <c r="S53" s="10"/>
      <c r="T53" s="10"/>
      <c r="U53" s="10"/>
      <c r="V53" s="10"/>
      <c r="W53" s="10"/>
      <c r="X53" s="10"/>
      <c r="Y53" s="10"/>
      <c r="Z53" s="10"/>
      <c r="AA53" s="10"/>
    </row>
    <row r="54" spans="1:27" x14ac:dyDescent="0.2">
      <c r="A54" s="10"/>
      <c r="B54" s="10"/>
      <c r="C54" s="10"/>
      <c r="D54" s="74"/>
      <c r="E54" s="75"/>
      <c r="F54" s="10"/>
      <c r="G54" s="76"/>
      <c r="H54" s="10"/>
      <c r="I54" s="77"/>
      <c r="J54" s="10"/>
      <c r="K54" s="10"/>
      <c r="L54" s="10"/>
      <c r="M54" s="74"/>
      <c r="N54" s="78"/>
      <c r="O54" s="10"/>
      <c r="P54" s="10"/>
      <c r="Q54" s="10"/>
      <c r="R54" s="77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15.75" thickBot="1" x14ac:dyDescent="0.25">
      <c r="A55" s="10"/>
      <c r="B55" s="10"/>
      <c r="C55" s="10"/>
      <c r="D55" s="74"/>
      <c r="E55" s="75"/>
      <c r="F55" s="10"/>
      <c r="G55" s="76"/>
      <c r="H55" s="10"/>
      <c r="I55" s="77"/>
      <c r="J55" s="79">
        <v>24</v>
      </c>
      <c r="K55" s="79"/>
      <c r="L55" s="79"/>
      <c r="M55" s="80"/>
      <c r="N55" s="83" t="s">
        <v>255</v>
      </c>
      <c r="O55" s="79"/>
      <c r="P55" s="79"/>
      <c r="Q55" s="79"/>
      <c r="R55" s="84">
        <v>24</v>
      </c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5.75" thickBot="1" x14ac:dyDescent="0.3">
      <c r="A56" s="79">
        <v>11</v>
      </c>
      <c r="B56" s="79"/>
      <c r="C56" s="79"/>
      <c r="D56" s="80"/>
      <c r="E56" s="81" t="s">
        <v>194</v>
      </c>
      <c r="F56" s="105"/>
      <c r="G56" s="92"/>
      <c r="H56" s="79"/>
      <c r="I56" s="95">
        <v>11</v>
      </c>
      <c r="J56" s="73" t="s">
        <v>222</v>
      </c>
      <c r="K56" s="73" t="s">
        <v>257</v>
      </c>
      <c r="L56" s="73"/>
      <c r="M56" s="82">
        <v>1500</v>
      </c>
      <c r="N56" s="85"/>
      <c r="O56" s="73"/>
      <c r="P56" s="73"/>
      <c r="Q56" s="73"/>
      <c r="R56" s="86"/>
      <c r="S56" s="10"/>
      <c r="T56" s="10"/>
      <c r="U56" s="10"/>
      <c r="V56" s="10"/>
      <c r="W56" s="10"/>
      <c r="X56" s="10"/>
      <c r="Y56" s="10"/>
      <c r="Z56" s="10"/>
      <c r="AA56" s="10"/>
    </row>
    <row r="57" spans="1:27" x14ac:dyDescent="0.2">
      <c r="A57" s="73"/>
      <c r="B57" s="73"/>
      <c r="C57" s="73"/>
      <c r="D57" s="82"/>
      <c r="E57" s="90"/>
      <c r="F57" s="73" t="s">
        <v>218</v>
      </c>
      <c r="G57" s="91" t="s">
        <v>195</v>
      </c>
      <c r="H57" s="73"/>
      <c r="I57" s="86">
        <v>200</v>
      </c>
      <c r="J57" s="10"/>
      <c r="K57" s="10"/>
      <c r="L57" s="10"/>
      <c r="M57" s="74"/>
      <c r="N57" s="78"/>
      <c r="O57" s="10"/>
      <c r="P57" s="10"/>
      <c r="Q57" s="10"/>
      <c r="R57" s="77"/>
      <c r="S57" s="10"/>
      <c r="T57" s="10"/>
      <c r="U57" s="10"/>
      <c r="V57" s="10"/>
      <c r="W57" s="10"/>
      <c r="X57" s="10"/>
      <c r="Y57" s="10"/>
      <c r="Z57" s="10"/>
      <c r="AA57" s="10"/>
    </row>
    <row r="58" spans="1:27" x14ac:dyDescent="0.2">
      <c r="A58" s="10"/>
      <c r="B58" s="10"/>
      <c r="C58" s="10"/>
      <c r="D58" s="74"/>
      <c r="E58" s="75"/>
      <c r="F58" s="10"/>
      <c r="G58" s="76"/>
      <c r="H58" s="10"/>
      <c r="I58" s="77"/>
      <c r="J58" s="10"/>
      <c r="K58" s="10"/>
      <c r="L58" s="10"/>
      <c r="M58" s="74"/>
      <c r="N58" s="78"/>
      <c r="O58" s="10"/>
      <c r="P58" s="10"/>
      <c r="Q58" s="10"/>
      <c r="R58" s="77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15.75" thickBot="1" x14ac:dyDescent="0.25">
      <c r="A59" s="10"/>
      <c r="B59" s="10"/>
      <c r="C59" s="10"/>
      <c r="D59" s="74"/>
      <c r="E59" s="75"/>
      <c r="F59" s="10"/>
      <c r="G59" s="76"/>
      <c r="H59" s="10"/>
      <c r="I59" s="77"/>
      <c r="J59" s="79">
        <v>25</v>
      </c>
      <c r="K59" s="79"/>
      <c r="L59" s="79"/>
      <c r="M59" s="80"/>
      <c r="N59" s="83" t="s">
        <v>256</v>
      </c>
      <c r="O59" s="79"/>
      <c r="P59" s="79"/>
      <c r="Q59" s="79"/>
      <c r="R59" s="84">
        <v>25</v>
      </c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15.75" thickBot="1" x14ac:dyDescent="0.25">
      <c r="A60" s="79">
        <v>12</v>
      </c>
      <c r="B60" s="79"/>
      <c r="C60" s="79"/>
      <c r="D60" s="80"/>
      <c r="E60" s="81" t="s">
        <v>196</v>
      </c>
      <c r="F60" s="79"/>
      <c r="G60" s="92"/>
      <c r="H60" s="79"/>
      <c r="I60" s="95">
        <v>12</v>
      </c>
      <c r="J60" s="73" t="s">
        <v>222</v>
      </c>
      <c r="K60" s="73" t="s">
        <v>257</v>
      </c>
      <c r="L60" s="73"/>
      <c r="M60" s="82">
        <v>950.25</v>
      </c>
      <c r="N60" s="85"/>
      <c r="O60" s="73"/>
      <c r="P60" s="73"/>
      <c r="Q60" s="73"/>
      <c r="R60" s="86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15" thickBot="1" x14ac:dyDescent="0.25">
      <c r="A61" s="96" t="s">
        <v>199</v>
      </c>
      <c r="B61" s="96" t="s">
        <v>197</v>
      </c>
      <c r="C61" s="96"/>
      <c r="D61" s="97">
        <v>390.5</v>
      </c>
      <c r="E61" s="98"/>
      <c r="F61" s="96"/>
      <c r="G61" s="99"/>
      <c r="H61" s="96"/>
      <c r="I61" s="100"/>
      <c r="J61" s="19"/>
      <c r="K61" s="19"/>
      <c r="L61" s="19"/>
      <c r="M61" s="101"/>
      <c r="N61" s="102"/>
      <c r="O61" s="19"/>
      <c r="P61" s="19"/>
      <c r="Q61" s="19"/>
      <c r="R61" s="103"/>
      <c r="S61" s="19"/>
      <c r="T61" s="19"/>
      <c r="U61" s="19"/>
      <c r="V61" s="19"/>
      <c r="W61" s="19"/>
      <c r="X61" s="19"/>
      <c r="Y61" s="19"/>
      <c r="Z61" s="19"/>
      <c r="AA61" s="19"/>
    </row>
    <row r="62" spans="1:27" ht="15" thickTop="1" x14ac:dyDescent="0.2">
      <c r="J62" s="104"/>
      <c r="K62" s="104"/>
      <c r="L62" s="104"/>
      <c r="M62" s="104"/>
      <c r="N62" s="104"/>
      <c r="O62" s="104"/>
    </row>
    <row r="63" spans="1:27" x14ac:dyDescent="0.2">
      <c r="K63" s="104"/>
      <c r="L63" s="104"/>
    </row>
    <row r="64" spans="1:27" x14ac:dyDescent="0.2">
      <c r="K64" s="104"/>
    </row>
  </sheetData>
  <mergeCells count="8">
    <mergeCell ref="J1:R1"/>
    <mergeCell ref="S1:AA1"/>
    <mergeCell ref="T2:Z2"/>
    <mergeCell ref="B2:D2"/>
    <mergeCell ref="K2:M2"/>
    <mergeCell ref="O2:Q2"/>
    <mergeCell ref="F2:H2"/>
    <mergeCell ref="A1:I1"/>
  </mergeCells>
  <phoneticPr fontId="11" type="noConversion"/>
  <pageMargins left="0.70866141732283472" right="0.70866141732283472" top="0.74803149606299213" bottom="0.74803149606299213" header="0.31496062992125984" footer="0.31496062992125984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C5932-33CB-44E3-80E2-6E557C1A4375}">
  <dimension ref="A1:D58"/>
  <sheetViews>
    <sheetView zoomScale="70" zoomScaleNormal="70" workbookViewId="0">
      <selection activeCell="A2" sqref="A2:D2"/>
    </sheetView>
  </sheetViews>
  <sheetFormatPr baseColWidth="10" defaultRowHeight="14.25" x14ac:dyDescent="0.2"/>
  <cols>
    <col min="1" max="1" width="6" style="37" customWidth="1"/>
    <col min="2" max="2" width="40.28515625" style="37" customWidth="1"/>
    <col min="3" max="3" width="20" style="37" customWidth="1"/>
    <col min="4" max="4" width="22.5703125" style="37" customWidth="1"/>
    <col min="5" max="5" width="8.28515625" style="37" customWidth="1"/>
    <col min="6" max="6" width="57.42578125" style="37" customWidth="1"/>
    <col min="7" max="7" width="18.140625" style="37" customWidth="1"/>
    <col min="8" max="8" width="17.7109375" style="37" customWidth="1"/>
    <col min="9" max="16384" width="11.42578125" style="37"/>
  </cols>
  <sheetData>
    <row r="1" spans="1:4" ht="45.75" customHeight="1" x14ac:dyDescent="0.35">
      <c r="A1" s="47" t="s">
        <v>241</v>
      </c>
      <c r="B1" s="48"/>
      <c r="C1" s="48"/>
      <c r="D1" s="49"/>
    </row>
    <row r="2" spans="1:4" ht="15.75" thickBot="1" x14ac:dyDescent="0.3">
      <c r="A2" s="42" t="s">
        <v>146</v>
      </c>
      <c r="B2" s="43"/>
      <c r="C2" s="43"/>
      <c r="D2" s="44"/>
    </row>
    <row r="3" spans="1:4" ht="15" thickTop="1" x14ac:dyDescent="0.2">
      <c r="A3" s="25" t="s">
        <v>0</v>
      </c>
      <c r="B3" s="26" t="s">
        <v>2</v>
      </c>
      <c r="C3" s="27">
        <v>18284.84</v>
      </c>
      <c r="D3" s="27"/>
    </row>
    <row r="4" spans="1:4" x14ac:dyDescent="0.2">
      <c r="A4" s="28" t="s">
        <v>8</v>
      </c>
      <c r="B4" s="29" t="s">
        <v>64</v>
      </c>
      <c r="C4" s="30">
        <v>19941.38</v>
      </c>
      <c r="D4" s="30"/>
    </row>
    <row r="5" spans="1:4" x14ac:dyDescent="0.2">
      <c r="A5" s="28" t="s">
        <v>11</v>
      </c>
      <c r="B5" s="29" t="s">
        <v>12</v>
      </c>
      <c r="C5" s="30">
        <v>60000</v>
      </c>
      <c r="D5" s="30"/>
    </row>
    <row r="6" spans="1:4" x14ac:dyDescent="0.2">
      <c r="A6" s="28" t="s">
        <v>13</v>
      </c>
      <c r="B6" s="31" t="s">
        <v>14</v>
      </c>
      <c r="C6" s="30">
        <v>60000</v>
      </c>
      <c r="D6" s="30"/>
    </row>
    <row r="7" spans="1:4" x14ac:dyDescent="0.2">
      <c r="A7" s="28" t="s">
        <v>16</v>
      </c>
      <c r="B7" s="31" t="s">
        <v>17</v>
      </c>
      <c r="C7" s="30">
        <v>28000</v>
      </c>
      <c r="D7" s="30"/>
    </row>
    <row r="8" spans="1:4" x14ac:dyDescent="0.2">
      <c r="A8" s="28" t="s">
        <v>19</v>
      </c>
      <c r="B8" s="29" t="s">
        <v>20</v>
      </c>
      <c r="C8" s="30">
        <v>8000</v>
      </c>
      <c r="D8" s="30"/>
    </row>
    <row r="9" spans="1:4" x14ac:dyDescent="0.2">
      <c r="A9" s="28" t="s">
        <v>21</v>
      </c>
      <c r="B9" s="31" t="s">
        <v>65</v>
      </c>
      <c r="C9" s="30"/>
      <c r="D9" s="30">
        <v>93000</v>
      </c>
    </row>
    <row r="10" spans="1:4" x14ac:dyDescent="0.2">
      <c r="A10" s="28" t="s">
        <v>22</v>
      </c>
      <c r="B10" s="29" t="s">
        <v>66</v>
      </c>
      <c r="C10" s="30"/>
      <c r="D10" s="30">
        <v>93000</v>
      </c>
    </row>
    <row r="11" spans="1:4" x14ac:dyDescent="0.2">
      <c r="A11" s="28" t="s">
        <v>25</v>
      </c>
      <c r="B11" s="31" t="s">
        <v>67</v>
      </c>
      <c r="C11" s="30">
        <v>4000</v>
      </c>
      <c r="D11" s="30"/>
    </row>
    <row r="12" spans="1:4" x14ac:dyDescent="0.2">
      <c r="A12" s="28" t="s">
        <v>27</v>
      </c>
      <c r="B12" s="29" t="s">
        <v>28</v>
      </c>
      <c r="C12" s="30">
        <v>1449.37</v>
      </c>
      <c r="D12" s="30"/>
    </row>
    <row r="13" spans="1:4" x14ac:dyDescent="0.2">
      <c r="A13" s="28" t="s">
        <v>30</v>
      </c>
      <c r="B13" s="29" t="s">
        <v>68</v>
      </c>
      <c r="C13" s="30"/>
      <c r="D13" s="30">
        <v>200</v>
      </c>
    </row>
    <row r="14" spans="1:4" x14ac:dyDescent="0.2">
      <c r="A14" s="28" t="s">
        <v>69</v>
      </c>
      <c r="B14" s="31" t="s">
        <v>70</v>
      </c>
      <c r="C14" s="30">
        <v>390.5</v>
      </c>
      <c r="D14" s="30"/>
    </row>
    <row r="15" spans="1:4" x14ac:dyDescent="0.2">
      <c r="A15" s="28" t="s">
        <v>3</v>
      </c>
      <c r="B15" s="31" t="s">
        <v>71</v>
      </c>
      <c r="C15" s="30"/>
      <c r="D15" s="30">
        <v>33455.089999999997</v>
      </c>
    </row>
    <row r="16" spans="1:4" x14ac:dyDescent="0.2">
      <c r="A16" s="28" t="s">
        <v>4</v>
      </c>
      <c r="B16" s="29" t="s">
        <v>72</v>
      </c>
      <c r="C16" s="30"/>
      <c r="D16" s="30">
        <v>3967.75</v>
      </c>
    </row>
    <row r="17" spans="1:4" x14ac:dyDescent="0.2">
      <c r="A17" s="28" t="s">
        <v>73</v>
      </c>
      <c r="B17" s="31" t="s">
        <v>40</v>
      </c>
      <c r="C17" s="30">
        <v>6696.43</v>
      </c>
      <c r="D17" s="30"/>
    </row>
    <row r="18" spans="1:4" x14ac:dyDescent="0.2">
      <c r="A18" s="28" t="s">
        <v>74</v>
      </c>
      <c r="B18" s="29" t="s">
        <v>33</v>
      </c>
      <c r="C18" s="30"/>
      <c r="D18" s="30">
        <v>4996.43</v>
      </c>
    </row>
    <row r="19" spans="1:4" x14ac:dyDescent="0.2">
      <c r="A19" s="28" t="s">
        <v>75</v>
      </c>
      <c r="B19" s="31" t="s">
        <v>54</v>
      </c>
      <c r="C19" s="30">
        <v>2250</v>
      </c>
      <c r="D19" s="30"/>
    </row>
    <row r="20" spans="1:4" x14ac:dyDescent="0.2">
      <c r="A20" s="28" t="s">
        <v>6</v>
      </c>
      <c r="B20" s="29" t="s">
        <v>61</v>
      </c>
      <c r="C20" s="30">
        <v>982.14</v>
      </c>
      <c r="D20" s="30"/>
    </row>
    <row r="21" spans="1:4" x14ac:dyDescent="0.2">
      <c r="A21" s="28" t="s">
        <v>76</v>
      </c>
      <c r="B21" s="29" t="s">
        <v>7</v>
      </c>
      <c r="C21" s="30">
        <v>286.61</v>
      </c>
      <c r="D21" s="30"/>
    </row>
    <row r="22" spans="1:4" x14ac:dyDescent="0.2">
      <c r="A22" s="28" t="s">
        <v>77</v>
      </c>
      <c r="B22" s="31" t="s">
        <v>78</v>
      </c>
      <c r="C22" s="30">
        <v>162.94999999999999</v>
      </c>
      <c r="D22" s="30"/>
    </row>
    <row r="23" spans="1:4" x14ac:dyDescent="0.2">
      <c r="A23" s="28" t="s">
        <v>18</v>
      </c>
      <c r="B23" s="31" t="s">
        <v>45</v>
      </c>
      <c r="C23" s="30">
        <v>7500</v>
      </c>
      <c r="D23" s="30"/>
    </row>
    <row r="24" spans="1:4" x14ac:dyDescent="0.2">
      <c r="A24" s="28" t="s">
        <v>24</v>
      </c>
      <c r="B24" s="31" t="s">
        <v>46</v>
      </c>
      <c r="C24" s="30">
        <v>9000</v>
      </c>
      <c r="D24" s="30"/>
    </row>
    <row r="25" spans="1:4" x14ac:dyDescent="0.2">
      <c r="A25" s="28" t="s">
        <v>47</v>
      </c>
      <c r="B25" s="31" t="s">
        <v>79</v>
      </c>
      <c r="C25" s="30">
        <v>972</v>
      </c>
      <c r="D25" s="30"/>
    </row>
    <row r="26" spans="1:4" x14ac:dyDescent="0.2">
      <c r="A26" s="28" t="s">
        <v>31</v>
      </c>
      <c r="B26" s="31" t="s">
        <v>80</v>
      </c>
      <c r="C26" s="30">
        <v>1500</v>
      </c>
      <c r="D26" s="30"/>
    </row>
    <row r="27" spans="1:4" x14ac:dyDescent="0.2">
      <c r="A27" s="28" t="s">
        <v>36</v>
      </c>
      <c r="B27" s="31" t="s">
        <v>81</v>
      </c>
      <c r="C27" s="30">
        <v>950.25</v>
      </c>
      <c r="D27" s="30"/>
    </row>
    <row r="28" spans="1:4" x14ac:dyDescent="0.2">
      <c r="A28" s="28" t="s">
        <v>52</v>
      </c>
      <c r="B28" s="31" t="s">
        <v>82</v>
      </c>
      <c r="C28" s="30">
        <v>1140.3</v>
      </c>
      <c r="D28" s="30"/>
    </row>
    <row r="29" spans="1:4" ht="15" thickBot="1" x14ac:dyDescent="0.25">
      <c r="A29" s="32" t="s">
        <v>55</v>
      </c>
      <c r="B29" s="31" t="s">
        <v>83</v>
      </c>
      <c r="C29" s="33"/>
      <c r="D29" s="33">
        <v>2887.5</v>
      </c>
    </row>
    <row r="30" spans="1:4" ht="15" thickBot="1" x14ac:dyDescent="0.25">
      <c r="A30" s="34"/>
      <c r="B30" s="35" t="s">
        <v>84</v>
      </c>
      <c r="C30" s="36">
        <f>SUM(C3:C29)</f>
        <v>231506.77</v>
      </c>
      <c r="D30" s="36">
        <f>SUM(D9:D29)</f>
        <v>231506.77</v>
      </c>
    </row>
    <row r="31" spans="1:4" ht="15" thickTop="1" x14ac:dyDescent="0.2">
      <c r="A31" s="31"/>
      <c r="B31" s="31"/>
      <c r="C31" s="38"/>
      <c r="D31" s="39"/>
    </row>
    <row r="32" spans="1:4" x14ac:dyDescent="0.2">
      <c r="A32" s="31"/>
      <c r="B32" s="31"/>
      <c r="C32" s="38"/>
      <c r="D32" s="38"/>
    </row>
    <row r="33" spans="1:4" x14ac:dyDescent="0.2">
      <c r="A33" s="31"/>
      <c r="B33" s="31"/>
      <c r="C33" s="38"/>
      <c r="D33" s="38"/>
    </row>
    <row r="34" spans="1:4" x14ac:dyDescent="0.2">
      <c r="A34" s="31"/>
      <c r="B34" s="31"/>
      <c r="C34" s="38"/>
      <c r="D34" s="38"/>
    </row>
    <row r="35" spans="1:4" x14ac:dyDescent="0.2">
      <c r="A35" s="31"/>
      <c r="B35" s="31"/>
      <c r="C35" s="38"/>
      <c r="D35" s="38"/>
    </row>
    <row r="36" spans="1:4" x14ac:dyDescent="0.2">
      <c r="A36" s="31"/>
      <c r="B36" s="31"/>
      <c r="C36" s="38"/>
      <c r="D36" s="38"/>
    </row>
    <row r="37" spans="1:4" x14ac:dyDescent="0.2">
      <c r="A37" s="31"/>
      <c r="B37" s="31"/>
      <c r="C37" s="38"/>
      <c r="D37" s="38"/>
    </row>
    <row r="38" spans="1:4" x14ac:dyDescent="0.2">
      <c r="A38" s="31"/>
      <c r="B38" s="31"/>
      <c r="C38" s="38"/>
      <c r="D38" s="38"/>
    </row>
    <row r="39" spans="1:4" x14ac:dyDescent="0.2">
      <c r="A39" s="31"/>
      <c r="B39" s="31"/>
      <c r="C39" s="38"/>
      <c r="D39" s="38"/>
    </row>
    <row r="40" spans="1:4" x14ac:dyDescent="0.2">
      <c r="A40" s="31"/>
      <c r="B40" s="31"/>
      <c r="C40" s="38"/>
      <c r="D40" s="38"/>
    </row>
    <row r="41" spans="1:4" x14ac:dyDescent="0.2">
      <c r="A41" s="31"/>
      <c r="B41" s="31"/>
      <c r="C41" s="38"/>
      <c r="D41" s="38"/>
    </row>
    <row r="42" spans="1:4" x14ac:dyDescent="0.2">
      <c r="A42" s="31"/>
      <c r="B42" s="31"/>
      <c r="C42" s="38"/>
      <c r="D42" s="38"/>
    </row>
    <row r="43" spans="1:4" x14ac:dyDescent="0.2">
      <c r="A43" s="31"/>
      <c r="B43" s="31"/>
      <c r="C43" s="38"/>
      <c r="D43" s="38"/>
    </row>
    <row r="44" spans="1:4" x14ac:dyDescent="0.2">
      <c r="A44" s="31"/>
      <c r="B44" s="31"/>
      <c r="C44" s="38"/>
      <c r="D44" s="38"/>
    </row>
    <row r="45" spans="1:4" x14ac:dyDescent="0.2">
      <c r="A45" s="31"/>
      <c r="B45" s="31"/>
      <c r="C45" s="38"/>
      <c r="D45" s="38"/>
    </row>
    <row r="46" spans="1:4" x14ac:dyDescent="0.2">
      <c r="A46" s="31"/>
      <c r="B46" s="31"/>
      <c r="C46" s="38"/>
      <c r="D46" s="38"/>
    </row>
    <row r="47" spans="1:4" x14ac:dyDescent="0.2">
      <c r="A47" s="31"/>
      <c r="B47" s="31"/>
      <c r="C47" s="38"/>
      <c r="D47" s="38"/>
    </row>
    <row r="48" spans="1:4" x14ac:dyDescent="0.2">
      <c r="A48" s="31"/>
      <c r="B48" s="31"/>
      <c r="C48" s="38"/>
      <c r="D48" s="38"/>
    </row>
    <row r="49" spans="1:4" x14ac:dyDescent="0.2">
      <c r="A49" s="31"/>
      <c r="B49" s="31"/>
      <c r="C49" s="38"/>
      <c r="D49" s="38"/>
    </row>
    <row r="50" spans="1:4" x14ac:dyDescent="0.2">
      <c r="A50" s="31"/>
      <c r="B50" s="31"/>
      <c r="C50" s="38"/>
      <c r="D50" s="38"/>
    </row>
    <row r="51" spans="1:4" x14ac:dyDescent="0.2">
      <c r="A51" s="31"/>
      <c r="B51" s="31"/>
      <c r="C51" s="38"/>
      <c r="D51" s="38"/>
    </row>
    <row r="52" spans="1:4" x14ac:dyDescent="0.2">
      <c r="A52" s="31"/>
      <c r="B52" s="31"/>
      <c r="C52" s="38"/>
      <c r="D52" s="38"/>
    </row>
    <row r="53" spans="1:4" x14ac:dyDescent="0.2">
      <c r="A53" s="31"/>
      <c r="B53" s="31"/>
      <c r="C53" s="38"/>
      <c r="D53" s="38"/>
    </row>
    <row r="54" spans="1:4" x14ac:dyDescent="0.2">
      <c r="A54" s="31"/>
      <c r="B54" s="31"/>
      <c r="C54" s="38"/>
      <c r="D54" s="38"/>
    </row>
    <row r="55" spans="1:4" x14ac:dyDescent="0.2">
      <c r="A55" s="31"/>
      <c r="B55" s="31"/>
      <c r="C55" s="38"/>
      <c r="D55" s="38"/>
    </row>
    <row r="56" spans="1:4" x14ac:dyDescent="0.2">
      <c r="A56" s="31"/>
      <c r="B56" s="31"/>
      <c r="C56" s="38"/>
      <c r="D56" s="38"/>
    </row>
    <row r="57" spans="1:4" ht="15" thickBot="1" x14ac:dyDescent="0.25">
      <c r="A57" s="40"/>
      <c r="B57" s="40"/>
      <c r="C57" s="41"/>
      <c r="D57" s="41"/>
    </row>
    <row r="58" spans="1:4" ht="15" thickTop="1" x14ac:dyDescent="0.2"/>
  </sheetData>
  <mergeCells count="2">
    <mergeCell ref="A1:D1"/>
    <mergeCell ref="A2:D2"/>
  </mergeCells>
  <printOptions horizontalCentered="1" verticalCentered="1"/>
  <pageMargins left="0.59055118110236227" right="0.59055118110236227" top="0.78740157480314965" bottom="0.59055118110236227" header="0.31496062992125984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Libro Diario </vt:lpstr>
      <vt:lpstr>Libro Mayor</vt:lpstr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50246</dc:creator>
  <cp:lastModifiedBy>0034</cp:lastModifiedBy>
  <cp:lastPrinted>2021-05-28T20:27:30Z</cp:lastPrinted>
  <dcterms:created xsi:type="dcterms:W3CDTF">2021-05-28T06:25:22Z</dcterms:created>
  <dcterms:modified xsi:type="dcterms:W3CDTF">2021-05-28T20:35:54Z</dcterms:modified>
</cp:coreProperties>
</file>