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esktop\Tareas 6to. PC\Computacion\Bloque 3\Tarea 2\"/>
    </mc:Choice>
  </mc:AlternateContent>
  <bookViews>
    <workbookView xWindow="0" yWindow="0" windowWidth="20490" windowHeight="7470" activeTab="3"/>
  </bookViews>
  <sheets>
    <sheet name="Partidas de Ajuste " sheetId="2" r:id="rId1"/>
    <sheet name="Hoja de Trabajo" sheetId="1" r:id="rId2"/>
    <sheet name="Estado de Resultados" sheetId="3" r:id="rId3"/>
    <sheet name="Balance General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4" l="1"/>
  <c r="F41" i="4"/>
  <c r="F38" i="4"/>
  <c r="F37" i="4"/>
  <c r="F34" i="4"/>
  <c r="F15" i="4"/>
  <c r="F26" i="4"/>
  <c r="F25" i="4"/>
  <c r="E24" i="4"/>
  <c r="E22" i="4"/>
  <c r="E20" i="4"/>
  <c r="E18" i="4"/>
  <c r="E11" i="4"/>
  <c r="F49" i="3" l="1"/>
  <c r="F48" i="3"/>
  <c r="E46" i="3"/>
  <c r="F41" i="3"/>
  <c r="F40" i="3"/>
  <c r="E40" i="3"/>
  <c r="E30" i="3"/>
  <c r="F17" i="3"/>
  <c r="F16" i="3"/>
  <c r="E14" i="3"/>
  <c r="D12" i="3"/>
  <c r="D64" i="1"/>
  <c r="E64" i="1"/>
  <c r="F64" i="1"/>
  <c r="G64" i="1"/>
  <c r="H64" i="1"/>
  <c r="I64" i="1"/>
  <c r="J64" i="1"/>
  <c r="K64" i="1"/>
  <c r="L64" i="1"/>
  <c r="C64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" i="1"/>
  <c r="A8" i="1"/>
  <c r="A9" i="1"/>
  <c r="A10" i="1"/>
  <c r="A11" i="1" s="1"/>
  <c r="A12" i="1" s="1"/>
  <c r="A13" i="1" s="1"/>
  <c r="A14" i="1" s="1"/>
  <c r="A6" i="1"/>
  <c r="I8" i="2"/>
  <c r="J8" i="2"/>
  <c r="E16" i="2"/>
  <c r="D16" i="2"/>
</calcChain>
</file>

<file path=xl/sharedStrings.xml><?xml version="1.0" encoding="utf-8"?>
<sst xmlns="http://schemas.openxmlformats.org/spreadsheetml/2006/main" count="249" uniqueCount="168">
  <si>
    <t>Librería "La Estrella"</t>
  </si>
  <si>
    <t>Hoja de Trabajo del periodo Contables: Del 01/01/2020 al 31/12/2020</t>
  </si>
  <si>
    <t>Balance de Saldos</t>
  </si>
  <si>
    <t>Ajustes</t>
  </si>
  <si>
    <t>Saldos Ajustados</t>
  </si>
  <si>
    <t>Resultados</t>
  </si>
  <si>
    <t>Balance General</t>
  </si>
  <si>
    <t>No.</t>
  </si>
  <si>
    <t>Cuentas</t>
  </si>
  <si>
    <t>Debe</t>
  </si>
  <si>
    <t>Haber</t>
  </si>
  <si>
    <t>Perdida</t>
  </si>
  <si>
    <t>Ganancia</t>
  </si>
  <si>
    <t>Activo</t>
  </si>
  <si>
    <t>Pasivo</t>
  </si>
  <si>
    <t>Librería "La Fortuna"</t>
  </si>
  <si>
    <t>Partida de Ajustes</t>
  </si>
  <si>
    <t>P#</t>
  </si>
  <si>
    <t>XX</t>
  </si>
  <si>
    <t>-----------------------------31---------------------------------</t>
  </si>
  <si>
    <t>Dep. Mobiliario y Equipo Ventas</t>
  </si>
  <si>
    <t>Dep. Mobiliario y Equipo Admon</t>
  </si>
  <si>
    <t>Dep. Inmuebles ventas</t>
  </si>
  <si>
    <t>Dep. Inmuebles Admon</t>
  </si>
  <si>
    <t>Dep. Vehiculos de Reparto</t>
  </si>
  <si>
    <t xml:space="preserve">   A: Dep. Ada. Mobiliario y Equipo</t>
  </si>
  <si>
    <t xml:space="preserve">   V/20% S/Q9,010</t>
  </si>
  <si>
    <t xml:space="preserve">   A: Dep. Ada. Inmuebles</t>
  </si>
  <si>
    <t xml:space="preserve">   A: Dep. Ada. Vehiculos de Reparto</t>
  </si>
  <si>
    <t xml:space="preserve">   V/70% Y 5% S/Q79,500</t>
  </si>
  <si>
    <t xml:space="preserve">   V/20% S/Q42,000 Y 20% S/Q11,000/12 *7</t>
  </si>
  <si>
    <t>V/Depreciacion de ley del ejercicio</t>
  </si>
  <si>
    <t>Amort. Gastos de Constitucion</t>
  </si>
  <si>
    <t xml:space="preserve">   V/20% S/Q6,360.00</t>
  </si>
  <si>
    <t>V/Amortizaciones de ley del ejercicio</t>
  </si>
  <si>
    <t xml:space="preserve">   A: Amort. Ada. Gastos de Constitucion</t>
  </si>
  <si>
    <t>Impuestos y Contribuciones</t>
  </si>
  <si>
    <t xml:space="preserve">   A: Cuentas por pagar</t>
  </si>
  <si>
    <t>V/9 por millar S/Q79,500 de IUSI en 1 trimestre</t>
  </si>
  <si>
    <t>Publicidad Pagada Anticipada</t>
  </si>
  <si>
    <t xml:space="preserve">   A: Publicidad Pagada</t>
  </si>
  <si>
    <t>V/30% de Q3,180 de publicidad vencida</t>
  </si>
  <si>
    <t>Cuentas incobrables</t>
  </si>
  <si>
    <t xml:space="preserve">   A: Reservas para cuentas incobrables</t>
  </si>
  <si>
    <t>V/3% S/Q9,964</t>
  </si>
  <si>
    <t>Intereses Gasto</t>
  </si>
  <si>
    <t>V/21% S/Q25,700.00 en dos meses</t>
  </si>
  <si>
    <t>Indemnizaciones Admon</t>
  </si>
  <si>
    <t>V/8.33% S/Q15,900</t>
  </si>
  <si>
    <t>Indemnizaciones Ventas</t>
  </si>
  <si>
    <t>V/8.33% S/Q19,080</t>
  </si>
  <si>
    <t xml:space="preserve">   A: Reserva para indemnizaciones</t>
  </si>
  <si>
    <t>V/Reserva de ley del ejercicio</t>
  </si>
  <si>
    <t>Impuesto sobre la renta</t>
  </si>
  <si>
    <t xml:space="preserve">   A: Impuesto sobre la renta por pagar</t>
  </si>
  <si>
    <t>V/Q14,000.00 * 5% del ISR</t>
  </si>
  <si>
    <t>Van a Folio No. 02</t>
  </si>
  <si>
    <t>Viene de Folio No. 01</t>
  </si>
  <si>
    <t>Material de empaque consumido</t>
  </si>
  <si>
    <t xml:space="preserve">   A: Material de empaque</t>
  </si>
  <si>
    <t>V/Consumo durante el ejercicio</t>
  </si>
  <si>
    <t>Caja</t>
  </si>
  <si>
    <t>Banco de Occidente</t>
  </si>
  <si>
    <t>Mobiliario y Equipo</t>
  </si>
  <si>
    <t>Gastos de Constitucion</t>
  </si>
  <si>
    <t>Mercaderias</t>
  </si>
  <si>
    <t>Proveedores</t>
  </si>
  <si>
    <t>Vehiculos de reparto</t>
  </si>
  <si>
    <t>Documentos por pagar</t>
  </si>
  <si>
    <t>Inmuebles</t>
  </si>
  <si>
    <t>Combustibles y lubricantes cons.</t>
  </si>
  <si>
    <t>Compras</t>
  </si>
  <si>
    <t>Clientes</t>
  </si>
  <si>
    <t>Alquileres Admon</t>
  </si>
  <si>
    <t>Alquileres Ventas</t>
  </si>
  <si>
    <t>Hipotecas</t>
  </si>
  <si>
    <t>IVA por pagar</t>
  </si>
  <si>
    <t>Documentos por cobrar</t>
  </si>
  <si>
    <t>Comisiones Producto</t>
  </si>
  <si>
    <t>Deudores Empleados</t>
  </si>
  <si>
    <t>Material de Empaque</t>
  </si>
  <si>
    <t>Rebajas y Dev. Sobre comopras</t>
  </si>
  <si>
    <t>Ventas</t>
  </si>
  <si>
    <t>Impuestos y contribuciones</t>
  </si>
  <si>
    <t>Documentos Descontados</t>
  </si>
  <si>
    <t>Comisiones cobradas anticipadas</t>
  </si>
  <si>
    <t>Publicidad Pagada</t>
  </si>
  <si>
    <t>Gastos sobre compras</t>
  </si>
  <si>
    <t>Cuota igss admon</t>
  </si>
  <si>
    <t>Cuota igss ventas</t>
  </si>
  <si>
    <t>Creditos Recuperados</t>
  </si>
  <si>
    <t>Intereses producto</t>
  </si>
  <si>
    <t>Rebejas y dev. Sobre ventas</t>
  </si>
  <si>
    <t>Sueldos admon</t>
  </si>
  <si>
    <t>Sueldos Ventas</t>
  </si>
  <si>
    <t>Lopez, cuenta capital</t>
  </si>
  <si>
    <t>Muñoz, cuenta capital</t>
  </si>
  <si>
    <t>Dep. Mobiliario y Equipo ventas</t>
  </si>
  <si>
    <t>Dep. Inmuebles admon</t>
  </si>
  <si>
    <t>Dep. Vehiculos de reparto</t>
  </si>
  <si>
    <t>Dep. Ada. Mobiliario y equipo</t>
  </si>
  <si>
    <t>Dep. Ada. Inmuebles</t>
  </si>
  <si>
    <t>Dep. Ada. Vehiculos de reparto</t>
  </si>
  <si>
    <t>Amort. Gastos de constitucion</t>
  </si>
  <si>
    <t>Amort. Ada, Gastos de constitucion</t>
  </si>
  <si>
    <t>Cuentas por pagar</t>
  </si>
  <si>
    <t>Publicidad Pagada anticipada</t>
  </si>
  <si>
    <t>Reserva para cuentas incobrables</t>
  </si>
  <si>
    <t>Indemnizacion admon</t>
  </si>
  <si>
    <t>Indemnizacion ventas</t>
  </si>
  <si>
    <t>Reserva para indemnizaciones</t>
  </si>
  <si>
    <t>Impuesto sobre la renta por pagar</t>
  </si>
  <si>
    <t>Material de Empaque consumido</t>
  </si>
  <si>
    <t>Perdidas y Ganancias</t>
  </si>
  <si>
    <t>Perdida del Ejercicio</t>
  </si>
  <si>
    <t>Sumas Iguales</t>
  </si>
  <si>
    <t>Librería "La Fortuna" propiedad de Rosa Lopez y Cia, S.C.</t>
  </si>
  <si>
    <t>Estado de Resultados del periodo contable: del 01/01/2020 al 31/12/2020</t>
  </si>
  <si>
    <t xml:space="preserve">  Ingresos</t>
  </si>
  <si>
    <t>Ventas Brutas</t>
  </si>
  <si>
    <t>Rebajas y dev. S/Ventas</t>
  </si>
  <si>
    <t>-</t>
  </si>
  <si>
    <t>Ventas Netas</t>
  </si>
  <si>
    <t>Costo de Ventas</t>
  </si>
  <si>
    <t>Mercaderias Inv. No. 01</t>
  </si>
  <si>
    <t>Compras Brutas</t>
  </si>
  <si>
    <t>Rebajas y de. Sobre compras</t>
  </si>
  <si>
    <t>Compras Netas</t>
  </si>
  <si>
    <t>Mercaderias Disponibles</t>
  </si>
  <si>
    <t>Mercaderias Inv. No,02</t>
  </si>
  <si>
    <t>Ganancia bruta en ventas</t>
  </si>
  <si>
    <t>Gastos de Operación</t>
  </si>
  <si>
    <t>Gastos de distribucion</t>
  </si>
  <si>
    <t>Alquileres ventas</t>
  </si>
  <si>
    <t>Publicidad pagada</t>
  </si>
  <si>
    <t>Sueldo de ventas</t>
  </si>
  <si>
    <t>Dep. Mobiliario y equipo ventas</t>
  </si>
  <si>
    <t>Dep. Vehiuculos de reparto</t>
  </si>
  <si>
    <t>Indemnizaciones ventas</t>
  </si>
  <si>
    <t>Gastos de Administracion</t>
  </si>
  <si>
    <t>Cuota igss Admon</t>
  </si>
  <si>
    <t>Sueldos Admon</t>
  </si>
  <si>
    <t>Dep. Mobiliario y equipo admon</t>
  </si>
  <si>
    <t>Perdida en gastos de operación</t>
  </si>
  <si>
    <t>Otros ingresos y gastos</t>
  </si>
  <si>
    <t>Ingresos</t>
  </si>
  <si>
    <t>+</t>
  </si>
  <si>
    <t xml:space="preserve">Comisiones Producto </t>
  </si>
  <si>
    <t>Intereses Producto</t>
  </si>
  <si>
    <t>Gastos</t>
  </si>
  <si>
    <t>Perdida del ejercicio</t>
  </si>
  <si>
    <t>Balance General al 31 de Diciembre de 2020</t>
  </si>
  <si>
    <t xml:space="preserve">   Activo</t>
  </si>
  <si>
    <t>Corriente</t>
  </si>
  <si>
    <t>No Corriente</t>
  </si>
  <si>
    <t>Dep. Ada. Mobiliario y Equipo</t>
  </si>
  <si>
    <t>Vehiculos de Reparto</t>
  </si>
  <si>
    <t>Dep. Ada. Vehiculos de Reparto</t>
  </si>
  <si>
    <t>Amort. Ada. Gastos de constitucion</t>
  </si>
  <si>
    <t>Perdida del ejercicio (deficit)</t>
  </si>
  <si>
    <t>Suma del Activo</t>
  </si>
  <si>
    <t xml:space="preserve">   Pasivo</t>
  </si>
  <si>
    <t>Comisiones cobradas Anticipadas</t>
  </si>
  <si>
    <t>ISR por pagar</t>
  </si>
  <si>
    <t>Suma del Pasivo</t>
  </si>
  <si>
    <t>Patrimonio Neto</t>
  </si>
  <si>
    <t>Lopez, Cuenta capital</t>
  </si>
  <si>
    <t>Suma del pasivo y Patrimono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</si>
</sst>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ouble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FF0000"/>
      </left>
      <right style="thin">
        <color rgb="FFFF0000"/>
      </right>
      <top style="double">
        <color rgb="FFFF0000"/>
      </top>
      <bottom style="thin">
        <color rgb="FF0070C0"/>
      </bottom>
      <diagonal/>
    </border>
    <border>
      <left style="thin">
        <color rgb="FFFF0000"/>
      </left>
      <right style="medium">
        <color rgb="FFFF0000"/>
      </right>
      <top style="double">
        <color rgb="FFFF0000"/>
      </top>
      <bottom style="thin">
        <color rgb="FF0070C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medium">
        <color rgb="FFFF0000"/>
      </left>
      <right style="thin">
        <color rgb="FFFF000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medium">
        <color rgb="FFFF0000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/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medium">
        <color rgb="FF0070C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/>
      <diagonal/>
    </border>
    <border>
      <left style="double">
        <color rgb="FFFF0000"/>
      </left>
      <right style="double">
        <color rgb="FFFF0000"/>
      </right>
      <top/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medium">
        <color rgb="FF0070C0"/>
      </bottom>
      <diagonal/>
    </border>
    <border>
      <left/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/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/>
      <right style="double">
        <color rgb="FFFF0000"/>
      </right>
      <top/>
      <bottom style="thin">
        <color rgb="FF0070C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/>
    <xf numFmtId="164" fontId="3" fillId="0" borderId="11" xfId="0" applyNumberFormat="1" applyFont="1" applyBorder="1"/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/>
    <xf numFmtId="164" fontId="3" fillId="0" borderId="12" xfId="0" applyNumberFormat="1" applyFont="1" applyBorder="1"/>
    <xf numFmtId="49" fontId="3" fillId="0" borderId="12" xfId="0" applyNumberFormat="1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/>
    <xf numFmtId="164" fontId="3" fillId="0" borderId="13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20" xfId="0" applyFont="1" applyBorder="1"/>
    <xf numFmtId="0" fontId="3" fillId="0" borderId="21" xfId="0" applyFont="1" applyBorder="1" applyAlignment="1">
      <alignment horizontal="center" vertical="center"/>
    </xf>
    <xf numFmtId="49" fontId="3" fillId="0" borderId="22" xfId="0" applyNumberFormat="1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/>
    <xf numFmtId="49" fontId="3" fillId="0" borderId="25" xfId="0" applyNumberFormat="1" applyFont="1" applyBorder="1"/>
    <xf numFmtId="0" fontId="3" fillId="0" borderId="26" xfId="0" applyFont="1" applyBorder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/>
    <xf numFmtId="164" fontId="3" fillId="0" borderId="7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Border="1"/>
    <xf numFmtId="164" fontId="3" fillId="0" borderId="29" xfId="0" applyNumberFormat="1" applyFont="1" applyBorder="1"/>
    <xf numFmtId="49" fontId="2" fillId="0" borderId="22" xfId="0" applyNumberFormat="1" applyFont="1" applyBorder="1"/>
    <xf numFmtId="164" fontId="3" fillId="0" borderId="32" xfId="0" applyNumberFormat="1" applyFont="1" applyBorder="1"/>
    <xf numFmtId="0" fontId="2" fillId="0" borderId="25" xfId="0" applyFont="1" applyBorder="1"/>
    <xf numFmtId="49" fontId="2" fillId="0" borderId="25" xfId="0" applyNumberFormat="1" applyFont="1" applyBorder="1"/>
    <xf numFmtId="0" fontId="3" fillId="0" borderId="9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3" fillId="0" borderId="33" xfId="0" applyNumberFormat="1" applyFont="1" applyBorder="1"/>
    <xf numFmtId="164" fontId="3" fillId="0" borderId="34" xfId="0" applyNumberFormat="1" applyFont="1" applyBorder="1"/>
    <xf numFmtId="164" fontId="3" fillId="0" borderId="3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I11" sqref="I11"/>
    </sheetView>
  </sheetViews>
  <sheetFormatPr baseColWidth="10" defaultRowHeight="15" x14ac:dyDescent="0.25"/>
  <cols>
    <col min="1" max="2" width="3.5703125" customWidth="1"/>
    <col min="3" max="3" width="47.140625" customWidth="1"/>
    <col min="4" max="4" width="16.42578125" customWidth="1"/>
    <col min="5" max="5" width="15.140625" customWidth="1"/>
    <col min="6" max="7" width="3.5703125" customWidth="1"/>
    <col min="8" max="8" width="47.140625" customWidth="1"/>
    <col min="9" max="9" width="16.42578125" customWidth="1"/>
    <col min="10" max="10" width="15.140625" customWidth="1"/>
  </cols>
  <sheetData>
    <row r="1" spans="1:10" ht="15.75" customHeight="1" thickTop="1" x14ac:dyDescent="0.25">
      <c r="A1" s="37" t="s">
        <v>15</v>
      </c>
      <c r="B1" s="38"/>
      <c r="C1" s="38"/>
      <c r="D1" s="38"/>
      <c r="E1" s="39"/>
      <c r="F1" s="37"/>
      <c r="G1" s="38"/>
      <c r="H1" s="38"/>
      <c r="I1" s="38"/>
      <c r="J1" s="39"/>
    </row>
    <row r="2" spans="1:10" ht="10.5" customHeight="1" x14ac:dyDescent="0.25">
      <c r="A2" s="40"/>
      <c r="B2" s="41"/>
      <c r="C2" s="41"/>
      <c r="D2" s="41"/>
      <c r="E2" s="42"/>
      <c r="F2" s="40"/>
      <c r="G2" s="41"/>
      <c r="H2" s="41"/>
      <c r="I2" s="41"/>
      <c r="J2" s="42"/>
    </row>
    <row r="3" spans="1:10" ht="21" customHeight="1" thickBot="1" x14ac:dyDescent="0.3">
      <c r="A3" s="43" t="s">
        <v>16</v>
      </c>
      <c r="B3" s="44"/>
      <c r="C3" s="44"/>
      <c r="D3" s="44"/>
      <c r="E3" s="45"/>
      <c r="F3" s="43"/>
      <c r="G3" s="44"/>
      <c r="H3" s="44"/>
      <c r="I3" s="44"/>
      <c r="J3" s="45"/>
    </row>
    <row r="4" spans="1:10" ht="15.75" thickTop="1" x14ac:dyDescent="0.25">
      <c r="A4" s="18" t="s">
        <v>17</v>
      </c>
      <c r="B4" s="19" t="s">
        <v>18</v>
      </c>
      <c r="C4" s="20" t="s">
        <v>19</v>
      </c>
      <c r="D4" s="8"/>
      <c r="E4" s="8"/>
      <c r="F4" s="18"/>
      <c r="G4" s="19"/>
      <c r="H4" s="20" t="s">
        <v>57</v>
      </c>
      <c r="I4" s="8"/>
      <c r="J4" s="8"/>
    </row>
    <row r="5" spans="1:10" x14ac:dyDescent="0.25">
      <c r="A5" s="21"/>
      <c r="B5" s="22"/>
      <c r="C5" s="23" t="s">
        <v>20</v>
      </c>
      <c r="D5" s="11">
        <v>1261.4000000000001</v>
      </c>
      <c r="E5" s="11"/>
      <c r="F5" s="21" t="s">
        <v>17</v>
      </c>
      <c r="G5" s="22" t="s">
        <v>18</v>
      </c>
      <c r="H5" s="23" t="s">
        <v>19</v>
      </c>
      <c r="I5" s="11"/>
      <c r="J5" s="11"/>
    </row>
    <row r="6" spans="1:10" x14ac:dyDescent="0.25">
      <c r="A6" s="21"/>
      <c r="B6" s="22"/>
      <c r="C6" s="23" t="s">
        <v>21</v>
      </c>
      <c r="D6" s="11">
        <v>540.6</v>
      </c>
      <c r="E6" s="11"/>
      <c r="F6" s="21"/>
      <c r="G6" s="22"/>
      <c r="H6" s="23" t="s">
        <v>58</v>
      </c>
      <c r="I6" s="11">
        <v>2080</v>
      </c>
      <c r="J6" s="11"/>
    </row>
    <row r="7" spans="1:10" ht="15.75" thickBot="1" x14ac:dyDescent="0.3">
      <c r="A7" s="21"/>
      <c r="B7" s="22"/>
      <c r="C7" s="23" t="s">
        <v>22</v>
      </c>
      <c r="D7" s="11">
        <v>1530.38</v>
      </c>
      <c r="E7" s="11"/>
      <c r="F7" s="21"/>
      <c r="G7" s="22"/>
      <c r="H7" s="23" t="s">
        <v>59</v>
      </c>
      <c r="I7" s="11"/>
      <c r="J7" s="11">
        <v>2080</v>
      </c>
    </row>
    <row r="8" spans="1:10" ht="15.75" thickBot="1" x14ac:dyDescent="0.3">
      <c r="A8" s="21"/>
      <c r="B8" s="22"/>
      <c r="C8" s="23" t="s">
        <v>23</v>
      </c>
      <c r="D8" s="11">
        <v>1252.1199999999999</v>
      </c>
      <c r="E8" s="11"/>
      <c r="F8" s="21"/>
      <c r="G8" s="22"/>
      <c r="H8" s="23" t="s">
        <v>60</v>
      </c>
      <c r="I8" s="31">
        <f>SUM(I2:I7)</f>
        <v>2080</v>
      </c>
      <c r="J8" s="31">
        <f>SUM(J2:J7)</f>
        <v>2080</v>
      </c>
    </row>
    <row r="9" spans="1:10" ht="15.75" thickTop="1" x14ac:dyDescent="0.25">
      <c r="A9" s="21"/>
      <c r="B9" s="22"/>
      <c r="C9" s="23" t="s">
        <v>24</v>
      </c>
      <c r="D9" s="11">
        <v>9774.98</v>
      </c>
      <c r="E9" s="11"/>
      <c r="F9" s="21"/>
      <c r="G9" s="22"/>
      <c r="H9" s="23"/>
      <c r="I9" s="11"/>
      <c r="J9" s="11"/>
    </row>
    <row r="10" spans="1:10" x14ac:dyDescent="0.25">
      <c r="A10" s="21"/>
      <c r="B10" s="22"/>
      <c r="C10" s="23" t="s">
        <v>25</v>
      </c>
      <c r="D10" s="11"/>
      <c r="E10" s="11">
        <v>1802</v>
      </c>
      <c r="F10" s="21"/>
      <c r="G10" s="22"/>
      <c r="H10" s="23"/>
      <c r="I10" s="11"/>
      <c r="J10" s="11"/>
    </row>
    <row r="11" spans="1:10" x14ac:dyDescent="0.25">
      <c r="A11" s="21"/>
      <c r="B11" s="22"/>
      <c r="C11" s="23" t="s">
        <v>26</v>
      </c>
      <c r="D11" s="11"/>
      <c r="E11" s="11"/>
      <c r="F11" s="21"/>
      <c r="G11" s="22"/>
      <c r="H11" s="23"/>
      <c r="I11" s="11"/>
      <c r="J11" s="11"/>
    </row>
    <row r="12" spans="1:10" x14ac:dyDescent="0.25">
      <c r="A12" s="21"/>
      <c r="B12" s="22"/>
      <c r="C12" s="23" t="s">
        <v>27</v>
      </c>
      <c r="D12" s="11"/>
      <c r="E12" s="11">
        <v>2782.5</v>
      </c>
      <c r="F12" s="21"/>
      <c r="G12" s="22"/>
      <c r="H12" s="23"/>
      <c r="I12" s="11"/>
      <c r="J12" s="11"/>
    </row>
    <row r="13" spans="1:10" x14ac:dyDescent="0.25">
      <c r="A13" s="21"/>
      <c r="B13" s="22"/>
      <c r="C13" s="23" t="s">
        <v>29</v>
      </c>
      <c r="D13" s="11"/>
      <c r="E13" s="11"/>
      <c r="F13" s="21"/>
      <c r="G13" s="22"/>
      <c r="H13" s="23"/>
      <c r="I13" s="11"/>
      <c r="J13" s="11"/>
    </row>
    <row r="14" spans="1:10" x14ac:dyDescent="0.25">
      <c r="A14" s="21"/>
      <c r="B14" s="22"/>
      <c r="C14" s="23" t="s">
        <v>28</v>
      </c>
      <c r="D14" s="11"/>
      <c r="E14" s="11">
        <v>9774.98</v>
      </c>
      <c r="F14" s="21"/>
      <c r="G14" s="22"/>
      <c r="H14" s="23"/>
      <c r="I14" s="11"/>
      <c r="J14" s="11"/>
    </row>
    <row r="15" spans="1:10" ht="15.75" thickBot="1" x14ac:dyDescent="0.3">
      <c r="A15" s="21"/>
      <c r="B15" s="22"/>
      <c r="C15" s="23" t="s">
        <v>30</v>
      </c>
      <c r="D15" s="29"/>
      <c r="E15" s="29"/>
      <c r="F15" s="21"/>
      <c r="G15" s="22"/>
      <c r="H15" s="23"/>
      <c r="I15" s="11"/>
      <c r="J15" s="11"/>
    </row>
    <row r="16" spans="1:10" ht="15.75" thickBot="1" x14ac:dyDescent="0.3">
      <c r="A16" s="21"/>
      <c r="B16" s="22"/>
      <c r="C16" s="23" t="s">
        <v>31</v>
      </c>
      <c r="D16" s="31">
        <f>SUM(D5:D15)</f>
        <v>14359.48</v>
      </c>
      <c r="E16" s="31">
        <f>SUM(E10:E15)</f>
        <v>14359.48</v>
      </c>
      <c r="F16" s="21"/>
      <c r="G16" s="22"/>
      <c r="H16" s="23"/>
      <c r="I16" s="11"/>
      <c r="J16" s="11"/>
    </row>
    <row r="17" spans="1:10" ht="15.75" thickTop="1" x14ac:dyDescent="0.25">
      <c r="A17" s="21" t="s">
        <v>17</v>
      </c>
      <c r="B17" s="22" t="s">
        <v>18</v>
      </c>
      <c r="C17" s="23" t="s">
        <v>19</v>
      </c>
      <c r="D17" s="30"/>
      <c r="E17" s="30"/>
      <c r="F17" s="21"/>
      <c r="G17" s="22"/>
      <c r="H17" s="23"/>
      <c r="I17" s="11"/>
      <c r="J17" s="11"/>
    </row>
    <row r="18" spans="1:10" x14ac:dyDescent="0.25">
      <c r="A18" s="21"/>
      <c r="B18" s="22"/>
      <c r="C18" s="24" t="s">
        <v>32</v>
      </c>
      <c r="D18" s="11">
        <v>1272</v>
      </c>
      <c r="E18" s="11"/>
      <c r="F18" s="21"/>
      <c r="G18" s="22"/>
      <c r="H18" s="24"/>
      <c r="I18" s="11"/>
      <c r="J18" s="11"/>
    </row>
    <row r="19" spans="1:10" x14ac:dyDescent="0.25">
      <c r="A19" s="21"/>
      <c r="B19" s="22"/>
      <c r="C19" s="23" t="s">
        <v>35</v>
      </c>
      <c r="D19" s="11"/>
      <c r="E19" s="11">
        <v>1272</v>
      </c>
      <c r="F19" s="21"/>
      <c r="G19" s="22"/>
      <c r="H19" s="23"/>
      <c r="I19" s="11"/>
      <c r="J19" s="11"/>
    </row>
    <row r="20" spans="1:10" ht="15.75" thickBot="1" x14ac:dyDescent="0.3">
      <c r="A20" s="21"/>
      <c r="B20" s="22"/>
      <c r="C20" s="23" t="s">
        <v>33</v>
      </c>
      <c r="D20" s="11"/>
      <c r="E20" s="11"/>
      <c r="F20" s="21"/>
      <c r="G20" s="22"/>
      <c r="H20" s="23"/>
      <c r="I20" s="11"/>
      <c r="J20" s="11"/>
    </row>
    <row r="21" spans="1:10" ht="15.75" thickBot="1" x14ac:dyDescent="0.3">
      <c r="A21" s="21"/>
      <c r="B21" s="22"/>
      <c r="C21" s="23" t="s">
        <v>34</v>
      </c>
      <c r="D21" s="31">
        <v>1272</v>
      </c>
      <c r="E21" s="31">
        <v>1272</v>
      </c>
      <c r="F21" s="21"/>
      <c r="G21" s="22"/>
      <c r="H21" s="23"/>
      <c r="I21" s="11"/>
      <c r="J21" s="11"/>
    </row>
    <row r="22" spans="1:10" ht="15.75" thickTop="1" x14ac:dyDescent="0.25">
      <c r="A22" s="21" t="s">
        <v>17</v>
      </c>
      <c r="B22" s="22" t="s">
        <v>18</v>
      </c>
      <c r="C22" s="23" t="s">
        <v>19</v>
      </c>
      <c r="D22" s="11"/>
      <c r="E22" s="11"/>
      <c r="F22" s="21"/>
      <c r="G22" s="22"/>
      <c r="H22" s="23"/>
      <c r="I22" s="11"/>
      <c r="J22" s="11"/>
    </row>
    <row r="23" spans="1:10" x14ac:dyDescent="0.25">
      <c r="A23" s="21"/>
      <c r="B23" s="22"/>
      <c r="C23" s="23" t="s">
        <v>36</v>
      </c>
      <c r="D23" s="11">
        <v>178.88</v>
      </c>
      <c r="E23" s="11"/>
      <c r="F23" s="21"/>
      <c r="G23" s="22"/>
      <c r="H23" s="23"/>
      <c r="I23" s="11"/>
      <c r="J23" s="11"/>
    </row>
    <row r="24" spans="1:10" ht="15.75" thickBot="1" x14ac:dyDescent="0.3">
      <c r="A24" s="21"/>
      <c r="B24" s="22"/>
      <c r="C24" s="23" t="s">
        <v>37</v>
      </c>
      <c r="D24" s="11"/>
      <c r="E24" s="11">
        <v>178.88</v>
      </c>
      <c r="F24" s="21"/>
      <c r="G24" s="22"/>
      <c r="H24" s="23"/>
      <c r="I24" s="11"/>
      <c r="J24" s="11"/>
    </row>
    <row r="25" spans="1:10" ht="15.75" thickBot="1" x14ac:dyDescent="0.3">
      <c r="A25" s="21"/>
      <c r="B25" s="22"/>
      <c r="C25" s="23" t="s">
        <v>38</v>
      </c>
      <c r="D25" s="31">
        <v>178.88</v>
      </c>
      <c r="E25" s="31">
        <v>178.88</v>
      </c>
      <c r="F25" s="21"/>
      <c r="G25" s="22"/>
      <c r="H25" s="23"/>
      <c r="I25" s="11"/>
      <c r="J25" s="11"/>
    </row>
    <row r="26" spans="1:10" ht="15.75" thickTop="1" x14ac:dyDescent="0.25">
      <c r="A26" s="21" t="s">
        <v>17</v>
      </c>
      <c r="B26" s="22" t="s">
        <v>18</v>
      </c>
      <c r="C26" s="23" t="s">
        <v>19</v>
      </c>
      <c r="D26" s="11"/>
      <c r="E26" s="11"/>
      <c r="F26" s="21"/>
      <c r="G26" s="22"/>
      <c r="H26" s="23"/>
      <c r="I26" s="11"/>
      <c r="J26" s="11"/>
    </row>
    <row r="27" spans="1:10" x14ac:dyDescent="0.25">
      <c r="A27" s="21"/>
      <c r="B27" s="22"/>
      <c r="C27" s="24" t="s">
        <v>39</v>
      </c>
      <c r="D27" s="11">
        <v>954</v>
      </c>
      <c r="E27" s="11"/>
      <c r="F27" s="21"/>
      <c r="G27" s="22"/>
      <c r="H27" s="24"/>
      <c r="I27" s="11"/>
      <c r="J27" s="11"/>
    </row>
    <row r="28" spans="1:10" ht="15.75" thickBot="1" x14ac:dyDescent="0.3">
      <c r="A28" s="21"/>
      <c r="B28" s="22"/>
      <c r="C28" s="23" t="s">
        <v>40</v>
      </c>
      <c r="D28" s="11"/>
      <c r="E28" s="11">
        <v>954</v>
      </c>
      <c r="F28" s="21"/>
      <c r="G28" s="22"/>
      <c r="H28" s="23"/>
      <c r="I28" s="11"/>
      <c r="J28" s="11"/>
    </row>
    <row r="29" spans="1:10" ht="15.75" thickBot="1" x14ac:dyDescent="0.3">
      <c r="A29" s="21"/>
      <c r="B29" s="22"/>
      <c r="C29" s="23" t="s">
        <v>41</v>
      </c>
      <c r="D29" s="31">
        <v>954</v>
      </c>
      <c r="E29" s="31">
        <v>954</v>
      </c>
      <c r="F29" s="21"/>
      <c r="G29" s="22"/>
      <c r="H29" s="23"/>
      <c r="I29" s="11"/>
      <c r="J29" s="11"/>
    </row>
    <row r="30" spans="1:10" ht="15.75" thickTop="1" x14ac:dyDescent="0.25">
      <c r="A30" s="21" t="s">
        <v>17</v>
      </c>
      <c r="B30" s="22" t="s">
        <v>18</v>
      </c>
      <c r="C30" s="23" t="s">
        <v>19</v>
      </c>
      <c r="D30" s="11"/>
      <c r="E30" s="11"/>
      <c r="F30" s="21"/>
      <c r="G30" s="22"/>
      <c r="H30" s="23"/>
      <c r="I30" s="11"/>
      <c r="J30" s="11"/>
    </row>
    <row r="31" spans="1:10" x14ac:dyDescent="0.25">
      <c r="A31" s="21"/>
      <c r="B31" s="22"/>
      <c r="C31" s="24" t="s">
        <v>42</v>
      </c>
      <c r="D31" s="11">
        <v>298.92</v>
      </c>
      <c r="E31" s="11"/>
      <c r="F31" s="21"/>
      <c r="G31" s="22"/>
      <c r="H31" s="24"/>
      <c r="I31" s="11"/>
      <c r="J31" s="11"/>
    </row>
    <row r="32" spans="1:10" ht="15.75" thickBot="1" x14ac:dyDescent="0.3">
      <c r="A32" s="21"/>
      <c r="B32" s="22"/>
      <c r="C32" s="23" t="s">
        <v>43</v>
      </c>
      <c r="D32" s="11"/>
      <c r="E32" s="11">
        <v>298.92</v>
      </c>
      <c r="F32" s="21"/>
      <c r="G32" s="22"/>
      <c r="H32" s="23"/>
      <c r="I32" s="11"/>
      <c r="J32" s="11"/>
    </row>
    <row r="33" spans="1:10" ht="15.75" thickBot="1" x14ac:dyDescent="0.3">
      <c r="A33" s="21"/>
      <c r="B33" s="22"/>
      <c r="C33" s="23" t="s">
        <v>44</v>
      </c>
      <c r="D33" s="31">
        <v>298.92</v>
      </c>
      <c r="E33" s="31">
        <v>298.92</v>
      </c>
      <c r="F33" s="21"/>
      <c r="G33" s="22"/>
      <c r="H33" s="23"/>
      <c r="I33" s="11"/>
      <c r="J33" s="11"/>
    </row>
    <row r="34" spans="1:10" ht="15.75" thickTop="1" x14ac:dyDescent="0.25">
      <c r="A34" s="21" t="s">
        <v>17</v>
      </c>
      <c r="B34" s="22" t="s">
        <v>18</v>
      </c>
      <c r="C34" s="23" t="s">
        <v>19</v>
      </c>
      <c r="D34" s="11"/>
      <c r="E34" s="11"/>
      <c r="F34" s="21"/>
      <c r="G34" s="22"/>
      <c r="H34" s="23"/>
      <c r="I34" s="11"/>
      <c r="J34" s="11"/>
    </row>
    <row r="35" spans="1:10" x14ac:dyDescent="0.25">
      <c r="A35" s="21"/>
      <c r="B35" s="22"/>
      <c r="C35" s="24" t="s">
        <v>45</v>
      </c>
      <c r="D35" s="11">
        <v>899.5</v>
      </c>
      <c r="E35" s="11"/>
      <c r="F35" s="21"/>
      <c r="G35" s="22"/>
      <c r="H35" s="24"/>
      <c r="I35" s="11"/>
      <c r="J35" s="11"/>
    </row>
    <row r="36" spans="1:10" ht="15.75" thickBot="1" x14ac:dyDescent="0.3">
      <c r="A36" s="21"/>
      <c r="B36" s="22"/>
      <c r="C36" s="23" t="s">
        <v>37</v>
      </c>
      <c r="D36" s="11"/>
      <c r="E36" s="11">
        <v>899.5</v>
      </c>
      <c r="F36" s="21"/>
      <c r="G36" s="22"/>
      <c r="H36" s="23"/>
      <c r="I36" s="11"/>
      <c r="J36" s="11"/>
    </row>
    <row r="37" spans="1:10" ht="15.75" thickBot="1" x14ac:dyDescent="0.3">
      <c r="A37" s="21"/>
      <c r="B37" s="22"/>
      <c r="C37" s="23" t="s">
        <v>46</v>
      </c>
      <c r="D37" s="31">
        <v>899.5</v>
      </c>
      <c r="E37" s="31">
        <v>899.5</v>
      </c>
      <c r="F37" s="21"/>
      <c r="G37" s="22"/>
      <c r="H37" s="23"/>
      <c r="I37" s="11"/>
      <c r="J37" s="11"/>
    </row>
    <row r="38" spans="1:10" ht="15.75" thickTop="1" x14ac:dyDescent="0.25">
      <c r="A38" s="21" t="s">
        <v>17</v>
      </c>
      <c r="B38" s="22" t="s">
        <v>18</v>
      </c>
      <c r="C38" s="23" t="s">
        <v>19</v>
      </c>
      <c r="D38" s="11"/>
      <c r="E38" s="11"/>
      <c r="F38" s="21"/>
      <c r="G38" s="22"/>
      <c r="H38" s="23"/>
      <c r="I38" s="11"/>
      <c r="J38" s="11"/>
    </row>
    <row r="39" spans="1:10" x14ac:dyDescent="0.25">
      <c r="A39" s="21"/>
      <c r="B39" s="22"/>
      <c r="C39" s="24" t="s">
        <v>47</v>
      </c>
      <c r="D39" s="11">
        <v>1324.47</v>
      </c>
      <c r="E39" s="11"/>
      <c r="F39" s="21"/>
      <c r="G39" s="22"/>
      <c r="H39" s="24"/>
      <c r="I39" s="11"/>
      <c r="J39" s="11"/>
    </row>
    <row r="40" spans="1:10" x14ac:dyDescent="0.25">
      <c r="A40" s="21"/>
      <c r="B40" s="22"/>
      <c r="C40" s="23" t="s">
        <v>48</v>
      </c>
      <c r="D40" s="11"/>
      <c r="E40" s="11"/>
      <c r="F40" s="21"/>
      <c r="G40" s="22"/>
      <c r="H40" s="23"/>
      <c r="I40" s="11"/>
      <c r="J40" s="11"/>
    </row>
    <row r="41" spans="1:10" x14ac:dyDescent="0.25">
      <c r="A41" s="21"/>
      <c r="B41" s="22"/>
      <c r="C41" s="23" t="s">
        <v>49</v>
      </c>
      <c r="D41" s="11">
        <v>1589.36</v>
      </c>
      <c r="E41" s="11"/>
      <c r="F41" s="21"/>
      <c r="G41" s="22"/>
      <c r="H41" s="23"/>
      <c r="I41" s="11"/>
      <c r="J41" s="11"/>
    </row>
    <row r="42" spans="1:10" x14ac:dyDescent="0.25">
      <c r="A42" s="21"/>
      <c r="B42" s="22"/>
      <c r="C42" s="23" t="s">
        <v>50</v>
      </c>
      <c r="D42" s="11"/>
      <c r="E42" s="11"/>
      <c r="F42" s="21"/>
      <c r="G42" s="22"/>
      <c r="H42" s="23"/>
      <c r="I42" s="11"/>
      <c r="J42" s="11"/>
    </row>
    <row r="43" spans="1:10" ht="15.75" thickBot="1" x14ac:dyDescent="0.3">
      <c r="A43" s="21"/>
      <c r="B43" s="22"/>
      <c r="C43" s="24" t="s">
        <v>51</v>
      </c>
      <c r="D43" s="11"/>
      <c r="E43" s="11">
        <v>2913.83</v>
      </c>
      <c r="F43" s="21"/>
      <c r="G43" s="22"/>
      <c r="H43" s="24"/>
      <c r="I43" s="11"/>
      <c r="J43" s="11"/>
    </row>
    <row r="44" spans="1:10" ht="15.75" thickBot="1" x14ac:dyDescent="0.3">
      <c r="A44" s="21"/>
      <c r="B44" s="22"/>
      <c r="C44" s="23" t="s">
        <v>52</v>
      </c>
      <c r="D44" s="31">
        <v>2913.83</v>
      </c>
      <c r="E44" s="31">
        <v>2913.83</v>
      </c>
      <c r="F44" s="21"/>
      <c r="G44" s="22"/>
      <c r="H44" s="23"/>
      <c r="I44" s="11"/>
      <c r="J44" s="11"/>
    </row>
    <row r="45" spans="1:10" ht="15.75" thickTop="1" x14ac:dyDescent="0.25">
      <c r="A45" s="21" t="s">
        <v>17</v>
      </c>
      <c r="B45" s="22" t="s">
        <v>18</v>
      </c>
      <c r="C45" s="23" t="s">
        <v>19</v>
      </c>
      <c r="D45" s="11"/>
      <c r="E45" s="11"/>
      <c r="F45" s="21"/>
      <c r="G45" s="22"/>
      <c r="H45" s="23"/>
      <c r="I45" s="11"/>
      <c r="J45" s="11"/>
    </row>
    <row r="46" spans="1:10" x14ac:dyDescent="0.25">
      <c r="A46" s="21"/>
      <c r="B46" s="22"/>
      <c r="C46" s="23" t="s">
        <v>53</v>
      </c>
      <c r="D46" s="11">
        <v>700</v>
      </c>
      <c r="E46" s="11"/>
      <c r="F46" s="21"/>
      <c r="G46" s="22"/>
      <c r="H46" s="23"/>
      <c r="I46" s="11"/>
      <c r="J46" s="11"/>
    </row>
    <row r="47" spans="1:10" ht="15.75" thickBot="1" x14ac:dyDescent="0.3">
      <c r="A47" s="21"/>
      <c r="B47" s="22"/>
      <c r="C47" s="23" t="s">
        <v>54</v>
      </c>
      <c r="D47" s="11"/>
      <c r="E47" s="11">
        <v>700</v>
      </c>
      <c r="F47" s="21"/>
      <c r="G47" s="22"/>
      <c r="H47" s="23"/>
      <c r="I47" s="11"/>
      <c r="J47" s="11"/>
    </row>
    <row r="48" spans="1:10" ht="15.75" thickBot="1" x14ac:dyDescent="0.3">
      <c r="A48" s="21"/>
      <c r="B48" s="22"/>
      <c r="C48" s="23" t="s">
        <v>55</v>
      </c>
      <c r="D48" s="31">
        <v>700</v>
      </c>
      <c r="E48" s="31">
        <v>700</v>
      </c>
      <c r="F48" s="21"/>
      <c r="G48" s="22"/>
      <c r="H48" s="23"/>
      <c r="I48" s="11"/>
      <c r="J48" s="11"/>
    </row>
    <row r="49" spans="1:10" ht="16.5" thickTop="1" thickBot="1" x14ac:dyDescent="0.3">
      <c r="A49" s="25"/>
      <c r="B49" s="26"/>
      <c r="C49" s="27" t="s">
        <v>56</v>
      </c>
      <c r="D49" s="28"/>
      <c r="E49" s="28"/>
      <c r="F49" s="25"/>
      <c r="G49" s="26"/>
      <c r="H49" s="27"/>
      <c r="I49" s="28"/>
      <c r="J49" s="28"/>
    </row>
    <row r="50" spans="1:10" ht="15.75" thickTop="1" x14ac:dyDescent="0.25"/>
  </sheetData>
  <mergeCells count="4">
    <mergeCell ref="A1:E2"/>
    <mergeCell ref="A3:E3"/>
    <mergeCell ref="F1:J2"/>
    <mergeCell ref="F3:J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="85" zoomScaleNormal="85" workbookViewId="0">
      <selection activeCell="L64" sqref="L64"/>
    </sheetView>
  </sheetViews>
  <sheetFormatPr baseColWidth="10" defaultRowHeight="15" x14ac:dyDescent="0.25"/>
  <cols>
    <col min="1" max="1" width="4.5703125" style="16" customWidth="1"/>
    <col min="2" max="2" width="34.85546875" style="17" customWidth="1"/>
    <col min="3" max="12" width="15.7109375" style="17" customWidth="1"/>
  </cols>
  <sheetData>
    <row r="1" spans="1:12" ht="16.5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2" ht="16.5" x14ac:dyDescent="0.2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2" ht="15.75" thickBot="1" x14ac:dyDescent="0.3">
      <c r="A3" s="1"/>
      <c r="B3" s="2"/>
      <c r="C3" s="52" t="s">
        <v>2</v>
      </c>
      <c r="D3" s="53"/>
      <c r="E3" s="52" t="s">
        <v>3</v>
      </c>
      <c r="F3" s="53"/>
      <c r="G3" s="52" t="s">
        <v>4</v>
      </c>
      <c r="H3" s="53"/>
      <c r="I3" s="52" t="s">
        <v>5</v>
      </c>
      <c r="J3" s="53"/>
      <c r="K3" s="52" t="s">
        <v>6</v>
      </c>
      <c r="L3" s="53"/>
    </row>
    <row r="4" spans="1:12" ht="16.5" thickTop="1" thickBot="1" x14ac:dyDescent="0.3">
      <c r="A4" s="3" t="s">
        <v>7</v>
      </c>
      <c r="B4" s="4" t="s">
        <v>8</v>
      </c>
      <c r="C4" s="5" t="s">
        <v>9</v>
      </c>
      <c r="D4" s="5" t="s">
        <v>10</v>
      </c>
      <c r="E4" s="5" t="s">
        <v>9</v>
      </c>
      <c r="F4" s="5" t="s">
        <v>10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spans="1:12" ht="15.75" thickTop="1" x14ac:dyDescent="0.25">
      <c r="A5" s="6">
        <v>1</v>
      </c>
      <c r="B5" s="7" t="s">
        <v>61</v>
      </c>
      <c r="C5" s="8">
        <v>16960</v>
      </c>
      <c r="D5" s="8"/>
      <c r="E5" s="8"/>
      <c r="F5" s="8"/>
      <c r="G5" s="8">
        <v>16960</v>
      </c>
      <c r="H5" s="8"/>
      <c r="I5" s="8"/>
      <c r="J5" s="8"/>
      <c r="K5" s="8">
        <v>16960</v>
      </c>
      <c r="L5" s="8"/>
    </row>
    <row r="6" spans="1:12" x14ac:dyDescent="0.25">
      <c r="A6" s="9">
        <f>+A5+1</f>
        <v>2</v>
      </c>
      <c r="B6" s="10" t="s">
        <v>62</v>
      </c>
      <c r="C6" s="11">
        <v>24380</v>
      </c>
      <c r="D6" s="11"/>
      <c r="E6" s="11"/>
      <c r="F6" s="11"/>
      <c r="G6" s="11">
        <v>24380</v>
      </c>
      <c r="H6" s="11"/>
      <c r="I6" s="11"/>
      <c r="J6" s="11"/>
      <c r="K6" s="11">
        <v>24380</v>
      </c>
      <c r="L6" s="11"/>
    </row>
    <row r="7" spans="1:12" x14ac:dyDescent="0.25">
      <c r="A7" s="9">
        <f t="shared" ref="A7:A63" si="0">+A6+1</f>
        <v>3</v>
      </c>
      <c r="B7" s="10" t="s">
        <v>63</v>
      </c>
      <c r="C7" s="11">
        <v>9010</v>
      </c>
      <c r="D7" s="11"/>
      <c r="E7" s="11"/>
      <c r="F7" s="11"/>
      <c r="G7" s="11">
        <v>9010</v>
      </c>
      <c r="H7" s="11"/>
      <c r="I7" s="11"/>
      <c r="J7" s="11"/>
      <c r="K7" s="11">
        <v>9010</v>
      </c>
      <c r="L7" s="11"/>
    </row>
    <row r="8" spans="1:12" x14ac:dyDescent="0.25">
      <c r="A8" s="9">
        <f t="shared" si="0"/>
        <v>4</v>
      </c>
      <c r="B8" s="10" t="s">
        <v>64</v>
      </c>
      <c r="C8" s="11">
        <v>6360</v>
      </c>
      <c r="D8" s="11"/>
      <c r="E8" s="11"/>
      <c r="F8" s="11"/>
      <c r="G8" s="11">
        <v>6360</v>
      </c>
      <c r="H8" s="11"/>
      <c r="I8" s="11"/>
      <c r="J8" s="11"/>
      <c r="K8" s="11">
        <v>6360</v>
      </c>
      <c r="L8" s="11"/>
    </row>
    <row r="9" spans="1:12" x14ac:dyDescent="0.25">
      <c r="A9" s="9">
        <f t="shared" si="0"/>
        <v>5</v>
      </c>
      <c r="B9" s="10" t="s">
        <v>65</v>
      </c>
      <c r="C9" s="11">
        <v>42400</v>
      </c>
      <c r="D9" s="11"/>
      <c r="E9" s="11"/>
      <c r="F9" s="11"/>
      <c r="G9" s="11">
        <v>42400</v>
      </c>
      <c r="H9" s="11"/>
      <c r="I9" s="11">
        <v>42400</v>
      </c>
      <c r="J9" s="11">
        <v>38000</v>
      </c>
      <c r="K9" s="11">
        <v>38000</v>
      </c>
      <c r="L9" s="11"/>
    </row>
    <row r="10" spans="1:12" x14ac:dyDescent="0.25">
      <c r="A10" s="9">
        <f t="shared" si="0"/>
        <v>6</v>
      </c>
      <c r="B10" s="10" t="s">
        <v>66</v>
      </c>
      <c r="C10" s="11"/>
      <c r="D10" s="11">
        <v>10070</v>
      </c>
      <c r="E10" s="11"/>
      <c r="F10" s="11"/>
      <c r="G10" s="11"/>
      <c r="H10" s="11">
        <v>10070</v>
      </c>
      <c r="I10" s="11"/>
      <c r="J10" s="11"/>
      <c r="K10" s="11"/>
      <c r="L10" s="11">
        <v>10070</v>
      </c>
    </row>
    <row r="11" spans="1:12" x14ac:dyDescent="0.25">
      <c r="A11" s="9">
        <f t="shared" si="0"/>
        <v>7</v>
      </c>
      <c r="B11" s="10" t="s">
        <v>67</v>
      </c>
      <c r="C11" s="11">
        <v>53000</v>
      </c>
      <c r="D11" s="11"/>
      <c r="E11" s="11"/>
      <c r="F11" s="11"/>
      <c r="G11" s="11">
        <v>53000</v>
      </c>
      <c r="H11" s="11"/>
      <c r="I11" s="11"/>
      <c r="J11" s="11"/>
      <c r="K11" s="11">
        <v>53000</v>
      </c>
      <c r="L11" s="11"/>
    </row>
    <row r="12" spans="1:12" x14ac:dyDescent="0.25">
      <c r="A12" s="9">
        <f t="shared" si="0"/>
        <v>8</v>
      </c>
      <c r="B12" s="10" t="s">
        <v>68</v>
      </c>
      <c r="C12" s="11"/>
      <c r="D12" s="11">
        <v>8480</v>
      </c>
      <c r="E12" s="11"/>
      <c r="F12" s="11"/>
      <c r="G12" s="11"/>
      <c r="H12" s="11">
        <v>8480</v>
      </c>
      <c r="I12" s="11"/>
      <c r="J12" s="11"/>
      <c r="K12" s="11"/>
      <c r="L12" s="11">
        <v>8480</v>
      </c>
    </row>
    <row r="13" spans="1:12" x14ac:dyDescent="0.25">
      <c r="A13" s="9">
        <f t="shared" si="0"/>
        <v>9</v>
      </c>
      <c r="B13" s="10" t="s">
        <v>69</v>
      </c>
      <c r="C13" s="11">
        <v>79500</v>
      </c>
      <c r="D13" s="11"/>
      <c r="E13" s="11"/>
      <c r="F13" s="11"/>
      <c r="G13" s="11">
        <v>79500</v>
      </c>
      <c r="H13" s="11"/>
      <c r="I13" s="11"/>
      <c r="J13" s="11"/>
      <c r="K13" s="11">
        <v>79500</v>
      </c>
      <c r="L13" s="11"/>
    </row>
    <row r="14" spans="1:12" x14ac:dyDescent="0.25">
      <c r="A14" s="9">
        <f t="shared" si="0"/>
        <v>10</v>
      </c>
      <c r="B14" s="10" t="s">
        <v>70</v>
      </c>
      <c r="C14" s="11">
        <v>3180</v>
      </c>
      <c r="D14" s="11"/>
      <c r="E14" s="11"/>
      <c r="F14" s="11"/>
      <c r="G14" s="11">
        <v>3180</v>
      </c>
      <c r="H14" s="11"/>
      <c r="I14" s="11">
        <v>3180</v>
      </c>
      <c r="J14" s="11"/>
      <c r="K14" s="11"/>
      <c r="L14" s="11"/>
    </row>
    <row r="15" spans="1:12" x14ac:dyDescent="0.25">
      <c r="A15" s="9">
        <f t="shared" si="0"/>
        <v>11</v>
      </c>
      <c r="B15" s="10" t="s">
        <v>71</v>
      </c>
      <c r="C15" s="11">
        <v>30900</v>
      </c>
      <c r="D15" s="11"/>
      <c r="E15" s="11"/>
      <c r="F15" s="11"/>
      <c r="G15" s="11">
        <v>30900</v>
      </c>
      <c r="H15" s="11"/>
      <c r="I15" s="11">
        <v>30900</v>
      </c>
      <c r="J15" s="11"/>
      <c r="K15" s="11"/>
      <c r="L15" s="11"/>
    </row>
    <row r="16" spans="1:12" x14ac:dyDescent="0.25">
      <c r="A16" s="9">
        <f t="shared" si="0"/>
        <v>12</v>
      </c>
      <c r="B16" s="10" t="s">
        <v>72</v>
      </c>
      <c r="C16" s="11">
        <v>6784</v>
      </c>
      <c r="D16" s="11"/>
      <c r="E16" s="11"/>
      <c r="F16" s="11"/>
      <c r="G16" s="11">
        <v>6784</v>
      </c>
      <c r="H16" s="11"/>
      <c r="I16" s="11"/>
      <c r="J16" s="11"/>
      <c r="K16" s="11">
        <v>6784</v>
      </c>
      <c r="L16" s="11"/>
    </row>
    <row r="17" spans="1:12" x14ac:dyDescent="0.25">
      <c r="A17" s="9">
        <f t="shared" si="0"/>
        <v>13</v>
      </c>
      <c r="B17" s="10" t="s">
        <v>73</v>
      </c>
      <c r="C17" s="11">
        <v>12720</v>
      </c>
      <c r="D17" s="11"/>
      <c r="E17" s="11"/>
      <c r="F17" s="11"/>
      <c r="G17" s="11">
        <v>12720</v>
      </c>
      <c r="H17" s="11"/>
      <c r="I17" s="11">
        <v>12720</v>
      </c>
      <c r="J17" s="12"/>
      <c r="K17" s="12"/>
      <c r="L17" s="12"/>
    </row>
    <row r="18" spans="1:12" x14ac:dyDescent="0.25">
      <c r="A18" s="9">
        <f t="shared" si="0"/>
        <v>14</v>
      </c>
      <c r="B18" s="10" t="s">
        <v>74</v>
      </c>
      <c r="C18" s="11">
        <v>15900</v>
      </c>
      <c r="D18" s="11"/>
      <c r="E18" s="11"/>
      <c r="F18" s="11"/>
      <c r="G18" s="11">
        <v>15900</v>
      </c>
      <c r="H18" s="11"/>
      <c r="I18" s="11">
        <v>15900</v>
      </c>
      <c r="J18" s="11"/>
      <c r="K18" s="11"/>
      <c r="L18" s="11"/>
    </row>
    <row r="19" spans="1:12" x14ac:dyDescent="0.25">
      <c r="A19" s="9">
        <f t="shared" si="0"/>
        <v>15</v>
      </c>
      <c r="B19" s="10" t="s">
        <v>75</v>
      </c>
      <c r="C19" s="11"/>
      <c r="D19" s="11">
        <v>25700</v>
      </c>
      <c r="E19" s="11"/>
      <c r="F19" s="11"/>
      <c r="G19" s="11"/>
      <c r="H19" s="11">
        <v>25700</v>
      </c>
      <c r="I19" s="11"/>
      <c r="J19" s="11"/>
      <c r="K19" s="11"/>
      <c r="L19" s="11">
        <v>25700</v>
      </c>
    </row>
    <row r="20" spans="1:12" x14ac:dyDescent="0.25">
      <c r="A20" s="9">
        <f t="shared" si="0"/>
        <v>16</v>
      </c>
      <c r="B20" s="10" t="s">
        <v>76</v>
      </c>
      <c r="C20" s="11"/>
      <c r="D20" s="11">
        <v>954</v>
      </c>
      <c r="E20" s="11"/>
      <c r="F20" s="11"/>
      <c r="G20" s="11"/>
      <c r="H20" s="11">
        <v>954</v>
      </c>
      <c r="I20" s="11"/>
      <c r="J20" s="11"/>
      <c r="K20" s="11"/>
      <c r="L20" s="11">
        <v>954</v>
      </c>
    </row>
    <row r="21" spans="1:12" x14ac:dyDescent="0.25">
      <c r="A21" s="9">
        <f t="shared" si="0"/>
        <v>17</v>
      </c>
      <c r="B21" s="10" t="s">
        <v>77</v>
      </c>
      <c r="C21" s="11">
        <v>3180</v>
      </c>
      <c r="D21" s="11"/>
      <c r="E21" s="11"/>
      <c r="F21" s="11"/>
      <c r="G21" s="11">
        <v>3180</v>
      </c>
      <c r="H21" s="11"/>
      <c r="I21" s="11"/>
      <c r="J21" s="11"/>
      <c r="K21" s="11">
        <v>3180</v>
      </c>
      <c r="L21" s="11"/>
    </row>
    <row r="22" spans="1:12" x14ac:dyDescent="0.25">
      <c r="A22" s="9">
        <f t="shared" si="0"/>
        <v>18</v>
      </c>
      <c r="B22" s="10" t="s">
        <v>78</v>
      </c>
      <c r="C22" s="11"/>
      <c r="D22" s="11">
        <v>5300</v>
      </c>
      <c r="E22" s="11"/>
      <c r="F22" s="11"/>
      <c r="G22" s="11"/>
      <c r="H22" s="11">
        <v>5300</v>
      </c>
      <c r="I22" s="11"/>
      <c r="J22" s="11">
        <v>5300</v>
      </c>
      <c r="K22" s="11"/>
      <c r="L22" s="11"/>
    </row>
    <row r="23" spans="1:12" x14ac:dyDescent="0.25">
      <c r="A23" s="9">
        <f t="shared" si="0"/>
        <v>19</v>
      </c>
      <c r="B23" s="10" t="s">
        <v>79</v>
      </c>
      <c r="C23" s="11">
        <v>4500</v>
      </c>
      <c r="D23" s="11"/>
      <c r="E23" s="11"/>
      <c r="F23" s="11"/>
      <c r="G23" s="11">
        <v>4500</v>
      </c>
      <c r="H23" s="11"/>
      <c r="I23" s="11"/>
      <c r="J23" s="11"/>
      <c r="K23" s="11">
        <v>4500</v>
      </c>
      <c r="L23" s="11"/>
    </row>
    <row r="24" spans="1:12" x14ac:dyDescent="0.25">
      <c r="A24" s="9">
        <f t="shared" si="0"/>
        <v>20</v>
      </c>
      <c r="B24" s="10" t="s">
        <v>80</v>
      </c>
      <c r="C24" s="11">
        <v>3180</v>
      </c>
      <c r="D24" s="11"/>
      <c r="E24" s="11"/>
      <c r="F24" s="11">
        <v>2080</v>
      </c>
      <c r="G24" s="11">
        <v>1100</v>
      </c>
      <c r="H24" s="11"/>
      <c r="I24" s="11"/>
      <c r="J24" s="11"/>
      <c r="K24" s="11">
        <v>1100</v>
      </c>
      <c r="L24" s="11"/>
    </row>
    <row r="25" spans="1:12" x14ac:dyDescent="0.25">
      <c r="A25" s="9">
        <f t="shared" si="0"/>
        <v>21</v>
      </c>
      <c r="B25" s="10" t="s">
        <v>81</v>
      </c>
      <c r="C25" s="11"/>
      <c r="D25" s="11">
        <v>1185</v>
      </c>
      <c r="E25" s="11"/>
      <c r="F25" s="11"/>
      <c r="G25" s="11"/>
      <c r="H25" s="11">
        <v>1185</v>
      </c>
      <c r="I25" s="11"/>
      <c r="J25" s="11">
        <v>1185</v>
      </c>
      <c r="K25" s="11"/>
      <c r="L25" s="11"/>
    </row>
    <row r="26" spans="1:12" x14ac:dyDescent="0.25">
      <c r="A26" s="9">
        <f t="shared" si="0"/>
        <v>22</v>
      </c>
      <c r="B26" s="10" t="s">
        <v>82</v>
      </c>
      <c r="C26" s="11"/>
      <c r="D26" s="11">
        <v>135000</v>
      </c>
      <c r="E26" s="11"/>
      <c r="F26" s="11"/>
      <c r="G26" s="11"/>
      <c r="H26" s="11">
        <v>135000</v>
      </c>
      <c r="I26" s="11"/>
      <c r="J26" s="11">
        <v>135000</v>
      </c>
      <c r="K26" s="11"/>
      <c r="L26" s="11"/>
    </row>
    <row r="27" spans="1:12" x14ac:dyDescent="0.25">
      <c r="A27" s="9">
        <f t="shared" si="0"/>
        <v>23</v>
      </c>
      <c r="B27" s="10" t="s">
        <v>83</v>
      </c>
      <c r="C27" s="11">
        <v>477</v>
      </c>
      <c r="D27" s="11"/>
      <c r="E27" s="11">
        <v>178.88</v>
      </c>
      <c r="F27" s="11"/>
      <c r="G27" s="11">
        <v>655.88</v>
      </c>
      <c r="H27" s="11"/>
      <c r="I27" s="11">
        <v>655.88</v>
      </c>
      <c r="J27" s="11"/>
      <c r="K27" s="11"/>
      <c r="L27" s="11"/>
    </row>
    <row r="28" spans="1:12" x14ac:dyDescent="0.25">
      <c r="A28" s="9">
        <f t="shared" si="0"/>
        <v>24</v>
      </c>
      <c r="B28" s="10" t="s">
        <v>84</v>
      </c>
      <c r="C28" s="11"/>
      <c r="D28" s="11">
        <v>1060</v>
      </c>
      <c r="E28" s="11"/>
      <c r="F28" s="11"/>
      <c r="G28" s="11"/>
      <c r="H28" s="11">
        <v>1060</v>
      </c>
      <c r="I28" s="11"/>
      <c r="J28" s="11"/>
      <c r="K28" s="11"/>
      <c r="L28" s="11">
        <v>1060</v>
      </c>
    </row>
    <row r="29" spans="1:12" x14ac:dyDescent="0.25">
      <c r="A29" s="9">
        <f t="shared" si="0"/>
        <v>25</v>
      </c>
      <c r="B29" s="10" t="s">
        <v>45</v>
      </c>
      <c r="C29" s="11">
        <v>954</v>
      </c>
      <c r="D29" s="11"/>
      <c r="E29" s="11">
        <v>899.5</v>
      </c>
      <c r="F29" s="11"/>
      <c r="G29" s="11">
        <v>1853.5</v>
      </c>
      <c r="H29" s="11"/>
      <c r="I29" s="11">
        <v>1853.5</v>
      </c>
      <c r="J29" s="11"/>
      <c r="K29" s="11"/>
      <c r="L29" s="11"/>
    </row>
    <row r="30" spans="1:12" x14ac:dyDescent="0.25">
      <c r="A30" s="9">
        <f t="shared" si="0"/>
        <v>26</v>
      </c>
      <c r="B30" s="10" t="s">
        <v>85</v>
      </c>
      <c r="C30" s="11"/>
      <c r="D30" s="11">
        <v>927.5</v>
      </c>
      <c r="E30" s="11"/>
      <c r="F30" s="11"/>
      <c r="G30" s="11"/>
      <c r="H30" s="11">
        <v>927.5</v>
      </c>
      <c r="I30" s="11"/>
      <c r="J30" s="11"/>
      <c r="K30" s="11"/>
      <c r="L30" s="11">
        <v>927.5</v>
      </c>
    </row>
    <row r="31" spans="1:12" x14ac:dyDescent="0.25">
      <c r="A31" s="9">
        <f t="shared" si="0"/>
        <v>27</v>
      </c>
      <c r="B31" s="10" t="s">
        <v>86</v>
      </c>
      <c r="C31" s="11">
        <v>3180</v>
      </c>
      <c r="D31" s="11"/>
      <c r="E31" s="11"/>
      <c r="F31" s="11">
        <v>954</v>
      </c>
      <c r="G31" s="11">
        <v>2226</v>
      </c>
      <c r="H31" s="11"/>
      <c r="I31" s="11">
        <v>2226</v>
      </c>
      <c r="J31" s="11"/>
      <c r="K31" s="11"/>
      <c r="L31" s="11"/>
    </row>
    <row r="32" spans="1:12" x14ac:dyDescent="0.25">
      <c r="A32" s="9">
        <f t="shared" si="0"/>
        <v>28</v>
      </c>
      <c r="B32" s="10" t="s">
        <v>87</v>
      </c>
      <c r="C32" s="11">
        <v>5030</v>
      </c>
      <c r="D32" s="11"/>
      <c r="E32" s="11"/>
      <c r="F32" s="11"/>
      <c r="G32" s="11">
        <v>5030</v>
      </c>
      <c r="H32" s="11"/>
      <c r="I32" s="11">
        <v>5030</v>
      </c>
      <c r="J32" s="11"/>
      <c r="K32" s="11"/>
      <c r="L32" s="11"/>
    </row>
    <row r="33" spans="1:12" x14ac:dyDescent="0.25">
      <c r="A33" s="9">
        <f t="shared" si="0"/>
        <v>29</v>
      </c>
      <c r="B33" s="10" t="s">
        <v>88</v>
      </c>
      <c r="C33" s="11">
        <v>1272</v>
      </c>
      <c r="D33" s="11"/>
      <c r="E33" s="11"/>
      <c r="F33" s="11"/>
      <c r="G33" s="11">
        <v>1272</v>
      </c>
      <c r="H33" s="11"/>
      <c r="I33" s="11">
        <v>1272</v>
      </c>
      <c r="J33" s="11"/>
      <c r="K33" s="11"/>
      <c r="L33" s="11"/>
    </row>
    <row r="34" spans="1:12" x14ac:dyDescent="0.25">
      <c r="A34" s="9">
        <f t="shared" si="0"/>
        <v>30</v>
      </c>
      <c r="B34" s="10" t="s">
        <v>89</v>
      </c>
      <c r="C34" s="11">
        <v>1590</v>
      </c>
      <c r="D34" s="11"/>
      <c r="E34" s="11"/>
      <c r="F34" s="11"/>
      <c r="G34" s="11">
        <v>1590</v>
      </c>
      <c r="H34" s="11"/>
      <c r="I34" s="11">
        <v>1590</v>
      </c>
      <c r="J34" s="11"/>
      <c r="K34" s="11"/>
      <c r="L34" s="11"/>
    </row>
    <row r="35" spans="1:12" x14ac:dyDescent="0.25">
      <c r="A35" s="9">
        <f t="shared" si="0"/>
        <v>31</v>
      </c>
      <c r="B35" s="10" t="s">
        <v>90</v>
      </c>
      <c r="C35" s="11"/>
      <c r="D35" s="11">
        <v>1060</v>
      </c>
      <c r="E35" s="11"/>
      <c r="F35" s="11"/>
      <c r="G35" s="11"/>
      <c r="H35" s="11">
        <v>1060</v>
      </c>
      <c r="I35" s="11"/>
      <c r="J35" s="11">
        <v>1060</v>
      </c>
      <c r="K35" s="11"/>
      <c r="L35" s="11"/>
    </row>
    <row r="36" spans="1:12" x14ac:dyDescent="0.25">
      <c r="A36" s="9">
        <f t="shared" si="0"/>
        <v>32</v>
      </c>
      <c r="B36" s="10" t="s">
        <v>91</v>
      </c>
      <c r="C36" s="11"/>
      <c r="D36" s="11">
        <v>1272</v>
      </c>
      <c r="E36" s="11"/>
      <c r="F36" s="11"/>
      <c r="G36" s="11"/>
      <c r="H36" s="11">
        <v>1272</v>
      </c>
      <c r="I36" s="11"/>
      <c r="J36" s="11">
        <v>1272</v>
      </c>
      <c r="K36" s="11"/>
      <c r="L36" s="11"/>
    </row>
    <row r="37" spans="1:12" x14ac:dyDescent="0.25">
      <c r="A37" s="9">
        <f t="shared" si="0"/>
        <v>33</v>
      </c>
      <c r="B37" s="10" t="s">
        <v>92</v>
      </c>
      <c r="C37" s="11">
        <v>1484</v>
      </c>
      <c r="D37" s="11"/>
      <c r="E37" s="11"/>
      <c r="F37" s="11"/>
      <c r="G37" s="11">
        <v>1484</v>
      </c>
      <c r="H37" s="11"/>
      <c r="I37" s="11">
        <v>1484</v>
      </c>
      <c r="J37" s="11"/>
      <c r="K37" s="11"/>
      <c r="L37" s="11"/>
    </row>
    <row r="38" spans="1:12" x14ac:dyDescent="0.25">
      <c r="A38" s="9">
        <f t="shared" si="0"/>
        <v>34</v>
      </c>
      <c r="B38" s="10" t="s">
        <v>93</v>
      </c>
      <c r="C38" s="11">
        <v>15900</v>
      </c>
      <c r="D38" s="11"/>
      <c r="E38" s="11"/>
      <c r="F38" s="11"/>
      <c r="G38" s="11">
        <v>15900</v>
      </c>
      <c r="H38" s="11"/>
      <c r="I38" s="11">
        <v>15900</v>
      </c>
      <c r="J38" s="11"/>
      <c r="K38" s="11"/>
      <c r="L38" s="11"/>
    </row>
    <row r="39" spans="1:12" x14ac:dyDescent="0.25">
      <c r="A39" s="9">
        <f t="shared" si="0"/>
        <v>35</v>
      </c>
      <c r="B39" s="10" t="s">
        <v>94</v>
      </c>
      <c r="C39" s="11">
        <v>19080</v>
      </c>
      <c r="D39" s="11"/>
      <c r="E39" s="11"/>
      <c r="F39" s="11"/>
      <c r="G39" s="11">
        <v>19080</v>
      </c>
      <c r="H39" s="11"/>
      <c r="I39" s="11">
        <v>19080</v>
      </c>
      <c r="J39" s="11"/>
      <c r="K39" s="11"/>
      <c r="L39" s="11"/>
    </row>
    <row r="40" spans="1:12" x14ac:dyDescent="0.25">
      <c r="A40" s="9">
        <f t="shared" si="0"/>
        <v>36</v>
      </c>
      <c r="B40" s="10" t="s">
        <v>53</v>
      </c>
      <c r="C40" s="11">
        <v>6293.8</v>
      </c>
      <c r="D40" s="11"/>
      <c r="E40" s="11">
        <v>700</v>
      </c>
      <c r="F40" s="11"/>
      <c r="G40" s="11">
        <v>6993.8</v>
      </c>
      <c r="H40" s="11"/>
      <c r="I40" s="11">
        <v>6993.8</v>
      </c>
      <c r="J40" s="11"/>
      <c r="K40" s="11"/>
      <c r="L40" s="11"/>
    </row>
    <row r="41" spans="1:12" x14ac:dyDescent="0.25">
      <c r="A41" s="9">
        <f t="shared" si="0"/>
        <v>37</v>
      </c>
      <c r="B41" s="10" t="s">
        <v>95</v>
      </c>
      <c r="C41" s="11"/>
      <c r="D41" s="11">
        <v>88103.15</v>
      </c>
      <c r="E41" s="11"/>
      <c r="F41" s="11"/>
      <c r="G41" s="11"/>
      <c r="H41" s="11">
        <v>88103.15</v>
      </c>
      <c r="I41" s="11"/>
      <c r="J41" s="11"/>
      <c r="K41" s="11"/>
      <c r="L41" s="11">
        <v>88103.15</v>
      </c>
    </row>
    <row r="42" spans="1:12" x14ac:dyDescent="0.25">
      <c r="A42" s="9">
        <f t="shared" si="0"/>
        <v>38</v>
      </c>
      <c r="B42" s="10" t="s">
        <v>96</v>
      </c>
      <c r="C42" s="11"/>
      <c r="D42" s="11">
        <v>88103.15</v>
      </c>
      <c r="E42" s="11"/>
      <c r="F42" s="11"/>
      <c r="G42" s="11"/>
      <c r="H42" s="11">
        <v>88103.15</v>
      </c>
      <c r="I42" s="11"/>
      <c r="J42" s="11"/>
      <c r="K42" s="11"/>
      <c r="L42" s="11">
        <v>88103.15</v>
      </c>
    </row>
    <row r="43" spans="1:12" x14ac:dyDescent="0.25">
      <c r="A43" s="9">
        <f t="shared" si="0"/>
        <v>39</v>
      </c>
      <c r="B43" s="10" t="s">
        <v>97</v>
      </c>
      <c r="C43" s="11"/>
      <c r="D43" s="11"/>
      <c r="E43" s="11">
        <v>1261.4000000000001</v>
      </c>
      <c r="F43" s="11"/>
      <c r="G43" s="11">
        <v>1261.4000000000001</v>
      </c>
      <c r="H43" s="11"/>
      <c r="I43" s="11">
        <v>1261.4000000000001</v>
      </c>
      <c r="J43" s="11"/>
      <c r="K43" s="11"/>
      <c r="L43" s="11"/>
    </row>
    <row r="44" spans="1:12" x14ac:dyDescent="0.25">
      <c r="A44" s="9">
        <f t="shared" si="0"/>
        <v>40</v>
      </c>
      <c r="B44" s="10" t="s">
        <v>21</v>
      </c>
      <c r="C44" s="11"/>
      <c r="D44" s="11"/>
      <c r="E44" s="11">
        <v>540.6</v>
      </c>
      <c r="F44" s="11"/>
      <c r="G44" s="11">
        <v>540.6</v>
      </c>
      <c r="H44" s="11"/>
      <c r="I44" s="11">
        <v>540.6</v>
      </c>
      <c r="J44" s="11"/>
      <c r="K44" s="11"/>
      <c r="L44" s="11"/>
    </row>
    <row r="45" spans="1:12" x14ac:dyDescent="0.25">
      <c r="A45" s="9">
        <f t="shared" si="0"/>
        <v>41</v>
      </c>
      <c r="B45" s="10" t="s">
        <v>22</v>
      </c>
      <c r="C45" s="11"/>
      <c r="D45" s="11"/>
      <c r="E45" s="11">
        <v>1530.38</v>
      </c>
      <c r="F45" s="11"/>
      <c r="G45" s="11">
        <v>1530.38</v>
      </c>
      <c r="H45" s="11"/>
      <c r="I45" s="11">
        <v>1530.38</v>
      </c>
      <c r="J45" s="11"/>
      <c r="K45" s="11"/>
      <c r="L45" s="11"/>
    </row>
    <row r="46" spans="1:12" x14ac:dyDescent="0.25">
      <c r="A46" s="9">
        <f t="shared" si="0"/>
        <v>42</v>
      </c>
      <c r="B46" s="10" t="s">
        <v>98</v>
      </c>
      <c r="C46" s="11"/>
      <c r="D46" s="11"/>
      <c r="E46" s="11">
        <v>1252.1199999999999</v>
      </c>
      <c r="F46" s="11"/>
      <c r="G46" s="11">
        <v>1252.1199999999999</v>
      </c>
      <c r="H46" s="11"/>
      <c r="I46" s="11">
        <v>1252.1199999999999</v>
      </c>
      <c r="J46" s="11"/>
      <c r="K46" s="11"/>
      <c r="L46" s="11"/>
    </row>
    <row r="47" spans="1:12" x14ac:dyDescent="0.25">
      <c r="A47" s="9">
        <f t="shared" si="0"/>
        <v>43</v>
      </c>
      <c r="B47" s="10" t="s">
        <v>99</v>
      </c>
      <c r="C47" s="11"/>
      <c r="D47" s="11"/>
      <c r="E47" s="11">
        <v>9774.98</v>
      </c>
      <c r="F47" s="11"/>
      <c r="G47" s="11">
        <v>9774.98</v>
      </c>
      <c r="H47" s="11"/>
      <c r="I47" s="11">
        <v>9774.98</v>
      </c>
      <c r="J47" s="11"/>
      <c r="K47" s="11"/>
      <c r="L47" s="11"/>
    </row>
    <row r="48" spans="1:12" x14ac:dyDescent="0.25">
      <c r="A48" s="9">
        <f t="shared" si="0"/>
        <v>44</v>
      </c>
      <c r="B48" s="10" t="s">
        <v>100</v>
      </c>
      <c r="C48" s="11"/>
      <c r="D48" s="11"/>
      <c r="E48" s="11"/>
      <c r="F48" s="11">
        <v>1802</v>
      </c>
      <c r="G48" s="11"/>
      <c r="H48" s="11">
        <v>1802</v>
      </c>
      <c r="I48" s="11"/>
      <c r="J48" s="11"/>
      <c r="K48" s="11"/>
      <c r="L48" s="11">
        <v>1802</v>
      </c>
    </row>
    <row r="49" spans="1:12" x14ac:dyDescent="0.25">
      <c r="A49" s="9">
        <f t="shared" si="0"/>
        <v>45</v>
      </c>
      <c r="B49" s="10" t="s">
        <v>101</v>
      </c>
      <c r="C49" s="11"/>
      <c r="D49" s="11"/>
      <c r="E49" s="11"/>
      <c r="F49" s="11">
        <v>2782.5</v>
      </c>
      <c r="G49" s="11"/>
      <c r="H49" s="11">
        <v>2782.5</v>
      </c>
      <c r="I49" s="11"/>
      <c r="J49" s="11"/>
      <c r="K49" s="11"/>
      <c r="L49" s="11">
        <v>2782.5</v>
      </c>
    </row>
    <row r="50" spans="1:12" x14ac:dyDescent="0.25">
      <c r="A50" s="9">
        <f t="shared" si="0"/>
        <v>46</v>
      </c>
      <c r="B50" s="10" t="s">
        <v>102</v>
      </c>
      <c r="C50" s="11"/>
      <c r="D50" s="11"/>
      <c r="E50" s="11"/>
      <c r="F50" s="11">
        <v>9774.98</v>
      </c>
      <c r="G50" s="11"/>
      <c r="H50" s="11">
        <v>9774.98</v>
      </c>
      <c r="I50" s="11"/>
      <c r="J50" s="11"/>
      <c r="K50" s="11"/>
      <c r="L50" s="11">
        <v>9774.98</v>
      </c>
    </row>
    <row r="51" spans="1:12" x14ac:dyDescent="0.25">
      <c r="A51" s="9">
        <f t="shared" si="0"/>
        <v>47</v>
      </c>
      <c r="B51" s="10" t="s">
        <v>103</v>
      </c>
      <c r="C51" s="11"/>
      <c r="D51" s="11"/>
      <c r="E51" s="11">
        <v>1272</v>
      </c>
      <c r="F51" s="11"/>
      <c r="G51" s="11">
        <v>1272</v>
      </c>
      <c r="H51" s="11"/>
      <c r="I51" s="11">
        <v>1272</v>
      </c>
      <c r="J51" s="11"/>
      <c r="K51" s="11"/>
      <c r="L51" s="11"/>
    </row>
    <row r="52" spans="1:12" x14ac:dyDescent="0.25">
      <c r="A52" s="9">
        <f t="shared" si="0"/>
        <v>48</v>
      </c>
      <c r="B52" s="10" t="s">
        <v>104</v>
      </c>
      <c r="C52" s="11"/>
      <c r="D52" s="11"/>
      <c r="E52" s="11"/>
      <c r="F52" s="11">
        <v>1272</v>
      </c>
      <c r="G52" s="11"/>
      <c r="H52" s="11">
        <v>1272</v>
      </c>
      <c r="I52" s="11"/>
      <c r="J52" s="11"/>
      <c r="K52" s="11"/>
      <c r="L52" s="11">
        <v>1272</v>
      </c>
    </row>
    <row r="53" spans="1:12" x14ac:dyDescent="0.25">
      <c r="A53" s="9">
        <f t="shared" si="0"/>
        <v>49</v>
      </c>
      <c r="B53" s="10" t="s">
        <v>105</v>
      </c>
      <c r="C53" s="11"/>
      <c r="D53" s="11"/>
      <c r="E53" s="11"/>
      <c r="F53" s="11">
        <v>1078.3800000000001</v>
      </c>
      <c r="G53" s="11"/>
      <c r="H53" s="11">
        <v>1078.3800000000001</v>
      </c>
      <c r="I53" s="11"/>
      <c r="J53" s="11"/>
      <c r="K53" s="11"/>
      <c r="L53" s="11">
        <v>1078.3800000000001</v>
      </c>
    </row>
    <row r="54" spans="1:12" x14ac:dyDescent="0.25">
      <c r="A54" s="9">
        <f t="shared" si="0"/>
        <v>50</v>
      </c>
      <c r="B54" s="10" t="s">
        <v>106</v>
      </c>
      <c r="C54" s="11"/>
      <c r="D54" s="11"/>
      <c r="E54" s="11">
        <v>954</v>
      </c>
      <c r="F54" s="11"/>
      <c r="G54" s="11">
        <v>954</v>
      </c>
      <c r="H54" s="11"/>
      <c r="I54" s="11"/>
      <c r="J54" s="11"/>
      <c r="K54" s="11">
        <v>954</v>
      </c>
      <c r="L54" s="11"/>
    </row>
    <row r="55" spans="1:12" x14ac:dyDescent="0.25">
      <c r="A55" s="9">
        <f t="shared" si="0"/>
        <v>51</v>
      </c>
      <c r="B55" s="10" t="s">
        <v>42</v>
      </c>
      <c r="C55" s="11"/>
      <c r="D55" s="11"/>
      <c r="E55" s="11">
        <v>298.92</v>
      </c>
      <c r="F55" s="11"/>
      <c r="G55" s="11">
        <v>298.92</v>
      </c>
      <c r="H55" s="11"/>
      <c r="I55" s="11">
        <v>298.92</v>
      </c>
      <c r="J55" s="11"/>
      <c r="K55" s="11"/>
      <c r="L55" s="11"/>
    </row>
    <row r="56" spans="1:12" x14ac:dyDescent="0.25">
      <c r="A56" s="9">
        <f t="shared" si="0"/>
        <v>52</v>
      </c>
      <c r="B56" s="10" t="s">
        <v>107</v>
      </c>
      <c r="C56" s="11"/>
      <c r="D56" s="11"/>
      <c r="E56" s="11"/>
      <c r="F56" s="11">
        <v>298.92</v>
      </c>
      <c r="G56" s="11"/>
      <c r="H56" s="11">
        <v>298.92</v>
      </c>
      <c r="I56" s="11"/>
      <c r="J56" s="11"/>
      <c r="K56" s="11"/>
      <c r="L56" s="11">
        <v>298.92</v>
      </c>
    </row>
    <row r="57" spans="1:12" x14ac:dyDescent="0.25">
      <c r="A57" s="9">
        <f t="shared" si="0"/>
        <v>53</v>
      </c>
      <c r="B57" s="10" t="s">
        <v>108</v>
      </c>
      <c r="C57" s="11"/>
      <c r="D57" s="11"/>
      <c r="E57" s="11">
        <v>1324.47</v>
      </c>
      <c r="F57" s="11"/>
      <c r="G57" s="11">
        <v>1324.47</v>
      </c>
      <c r="H57" s="11"/>
      <c r="I57" s="11">
        <v>1324.47</v>
      </c>
      <c r="J57" s="11"/>
      <c r="K57" s="11"/>
      <c r="L57" s="11"/>
    </row>
    <row r="58" spans="1:12" x14ac:dyDescent="0.25">
      <c r="A58" s="9">
        <f t="shared" si="0"/>
        <v>54</v>
      </c>
      <c r="B58" s="10" t="s">
        <v>109</v>
      </c>
      <c r="C58" s="11"/>
      <c r="D58" s="11"/>
      <c r="E58" s="11">
        <v>1589.36</v>
      </c>
      <c r="F58" s="11"/>
      <c r="G58" s="11">
        <v>1589.36</v>
      </c>
      <c r="H58" s="11"/>
      <c r="I58" s="11">
        <v>1589.36</v>
      </c>
      <c r="J58" s="11"/>
      <c r="K58" s="11"/>
      <c r="L58" s="11"/>
    </row>
    <row r="59" spans="1:12" x14ac:dyDescent="0.25">
      <c r="A59" s="9">
        <f t="shared" si="0"/>
        <v>55</v>
      </c>
      <c r="B59" s="10" t="s">
        <v>110</v>
      </c>
      <c r="C59" s="11"/>
      <c r="D59" s="11"/>
      <c r="E59" s="11"/>
      <c r="F59" s="11">
        <v>2913.83</v>
      </c>
      <c r="G59" s="11"/>
      <c r="H59" s="11">
        <v>2913.83</v>
      </c>
      <c r="I59" s="11"/>
      <c r="J59" s="11"/>
      <c r="K59" s="11"/>
      <c r="L59" s="11">
        <v>2913.83</v>
      </c>
    </row>
    <row r="60" spans="1:12" x14ac:dyDescent="0.25">
      <c r="A60" s="9">
        <f t="shared" si="0"/>
        <v>56</v>
      </c>
      <c r="B60" s="10" t="s">
        <v>111</v>
      </c>
      <c r="C60" s="11"/>
      <c r="D60" s="11"/>
      <c r="E60" s="11"/>
      <c r="F60" s="11">
        <v>700</v>
      </c>
      <c r="G60" s="11"/>
      <c r="H60" s="11">
        <v>700</v>
      </c>
      <c r="I60" s="11"/>
      <c r="J60" s="11"/>
      <c r="K60" s="11"/>
      <c r="L60" s="11">
        <v>700</v>
      </c>
    </row>
    <row r="61" spans="1:12" x14ac:dyDescent="0.25">
      <c r="A61" s="9">
        <f t="shared" si="0"/>
        <v>57</v>
      </c>
      <c r="B61" s="10" t="s">
        <v>112</v>
      </c>
      <c r="C61" s="11"/>
      <c r="D61" s="11"/>
      <c r="E61" s="11">
        <v>2080</v>
      </c>
      <c r="F61" s="11"/>
      <c r="G61" s="11">
        <v>2080</v>
      </c>
      <c r="H61" s="11"/>
      <c r="I61" s="11">
        <v>2080</v>
      </c>
      <c r="J61" s="11"/>
      <c r="K61" s="11"/>
      <c r="L61" s="11"/>
    </row>
    <row r="62" spans="1:12" x14ac:dyDescent="0.25">
      <c r="A62" s="9">
        <f t="shared" si="0"/>
        <v>58</v>
      </c>
      <c r="B62" s="10" t="s">
        <v>113</v>
      </c>
      <c r="C62" s="11"/>
      <c r="D62" s="11"/>
      <c r="E62" s="11"/>
      <c r="F62" s="11"/>
      <c r="G62" s="11"/>
      <c r="H62" s="11"/>
      <c r="I62" s="11"/>
      <c r="J62" s="11">
        <v>292.41000000000003</v>
      </c>
      <c r="K62" s="11"/>
      <c r="L62" s="11"/>
    </row>
    <row r="63" spans="1:12" ht="15.75" thickBot="1" x14ac:dyDescent="0.3">
      <c r="A63" s="9">
        <f t="shared" si="0"/>
        <v>59</v>
      </c>
      <c r="B63" s="10" t="s">
        <v>114</v>
      </c>
      <c r="C63" s="29"/>
      <c r="D63" s="29"/>
      <c r="E63" s="29"/>
      <c r="F63" s="29"/>
      <c r="G63" s="29"/>
      <c r="H63" s="29"/>
      <c r="I63" s="29"/>
      <c r="J63" s="29"/>
      <c r="K63" s="29">
        <v>292.41000000000003</v>
      </c>
      <c r="L63" s="29"/>
    </row>
    <row r="64" spans="1:12" ht="15.75" thickBot="1" x14ac:dyDescent="0.3">
      <c r="A64" s="9"/>
      <c r="B64" s="10" t="s">
        <v>115</v>
      </c>
      <c r="C64" s="31">
        <f>SUM(C5:C63)</f>
        <v>367214.8</v>
      </c>
      <c r="D64" s="31">
        <f>SUM(D5:D63)</f>
        <v>367214.80000000005</v>
      </c>
      <c r="E64" s="31">
        <f t="shared" ref="E64:L64" si="1">SUM(E5:E63)</f>
        <v>23656.61</v>
      </c>
      <c r="F64" s="31">
        <f t="shared" si="1"/>
        <v>23656.61</v>
      </c>
      <c r="G64" s="31">
        <f t="shared" si="1"/>
        <v>387837.40999999992</v>
      </c>
      <c r="H64" s="31">
        <f t="shared" si="1"/>
        <v>387837.41000000003</v>
      </c>
      <c r="I64" s="31">
        <f t="shared" si="1"/>
        <v>182109.41</v>
      </c>
      <c r="J64" s="31">
        <f t="shared" si="1"/>
        <v>182109.41</v>
      </c>
      <c r="K64" s="31">
        <f t="shared" si="1"/>
        <v>244020.41</v>
      </c>
      <c r="L64" s="31">
        <f t="shared" si="1"/>
        <v>244020.41</v>
      </c>
    </row>
    <row r="65" spans="1:12" ht="15.75" thickTop="1" x14ac:dyDescent="0.25">
      <c r="A65" s="9"/>
      <c r="B65" s="1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1:12" x14ac:dyDescent="0.25">
      <c r="A66" s="9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25">
      <c r="A67" s="9"/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5">
      <c r="A68" s="9"/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5.75" thickBot="1" x14ac:dyDescent="0.3">
      <c r="A69" s="13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2" ht="15.75" thickTop="1" x14ac:dyDescent="0.25"/>
  </sheetData>
  <mergeCells count="7">
    <mergeCell ref="A1:L1"/>
    <mergeCell ref="A2:L2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0" workbookViewId="0">
      <selection activeCell="F49" sqref="F49"/>
    </sheetView>
  </sheetViews>
  <sheetFormatPr baseColWidth="10" defaultRowHeight="15" x14ac:dyDescent="0.25"/>
  <cols>
    <col min="1" max="2" width="3.5703125" customWidth="1"/>
    <col min="3" max="3" width="47.140625" customWidth="1"/>
    <col min="4" max="5" width="16.42578125" customWidth="1"/>
    <col min="6" max="6" width="15.140625" customWidth="1"/>
  </cols>
  <sheetData>
    <row r="1" spans="1:6" ht="15.75" thickTop="1" x14ac:dyDescent="0.25">
      <c r="A1" s="37" t="s">
        <v>116</v>
      </c>
      <c r="B1" s="38"/>
      <c r="C1" s="38"/>
      <c r="D1" s="38"/>
      <c r="E1" s="38"/>
      <c r="F1" s="39"/>
    </row>
    <row r="2" spans="1:6" ht="10.5" customHeight="1" x14ac:dyDescent="0.25">
      <c r="A2" s="40"/>
      <c r="B2" s="41"/>
      <c r="C2" s="41"/>
      <c r="D2" s="41"/>
      <c r="E2" s="41"/>
      <c r="F2" s="42"/>
    </row>
    <row r="3" spans="1:6" ht="21" customHeight="1" thickBot="1" x14ac:dyDescent="0.3">
      <c r="A3" s="43" t="s">
        <v>117</v>
      </c>
      <c r="B3" s="44"/>
      <c r="C3" s="44"/>
      <c r="D3" s="44"/>
      <c r="E3" s="44"/>
      <c r="F3" s="45"/>
    </row>
    <row r="4" spans="1:6" ht="15.75" thickTop="1" x14ac:dyDescent="0.25">
      <c r="A4" s="18"/>
      <c r="B4" s="19"/>
      <c r="C4" s="32" t="s">
        <v>118</v>
      </c>
      <c r="D4" s="8"/>
      <c r="E4" s="8"/>
      <c r="F4" s="8"/>
    </row>
    <row r="5" spans="1:6" x14ac:dyDescent="0.25">
      <c r="A5" s="21"/>
      <c r="B5" s="22"/>
      <c r="C5" s="23" t="s">
        <v>119</v>
      </c>
      <c r="D5" s="11"/>
      <c r="E5" s="11"/>
      <c r="F5" s="11">
        <v>135000</v>
      </c>
    </row>
    <row r="6" spans="1:6" ht="15.75" thickBot="1" x14ac:dyDescent="0.3">
      <c r="A6" s="21"/>
      <c r="B6" s="22" t="s">
        <v>121</v>
      </c>
      <c r="C6" s="23" t="s">
        <v>120</v>
      </c>
      <c r="D6" s="11"/>
      <c r="E6" s="11"/>
      <c r="F6" s="33">
        <v>1484</v>
      </c>
    </row>
    <row r="7" spans="1:6" x14ac:dyDescent="0.25">
      <c r="A7" s="21"/>
      <c r="B7" s="22"/>
      <c r="C7" s="23" t="s">
        <v>122</v>
      </c>
      <c r="D7" s="11"/>
      <c r="E7" s="11"/>
      <c r="F7" s="30">
        <v>133516</v>
      </c>
    </row>
    <row r="8" spans="1:6" x14ac:dyDescent="0.25">
      <c r="A8" s="21"/>
      <c r="B8" s="22" t="s">
        <v>121</v>
      </c>
      <c r="C8" s="34" t="s">
        <v>123</v>
      </c>
      <c r="D8" s="11"/>
      <c r="E8" s="11"/>
      <c r="F8" s="11"/>
    </row>
    <row r="9" spans="1:6" x14ac:dyDescent="0.25">
      <c r="A9" s="21"/>
      <c r="B9" s="22"/>
      <c r="C9" s="23" t="s">
        <v>124</v>
      </c>
      <c r="D9" s="11"/>
      <c r="E9" s="11">
        <v>42400</v>
      </c>
      <c r="F9" s="11"/>
    </row>
    <row r="10" spans="1:6" x14ac:dyDescent="0.25">
      <c r="A10" s="21"/>
      <c r="B10" s="22"/>
      <c r="C10" s="23" t="s">
        <v>71</v>
      </c>
      <c r="D10" s="11">
        <v>30900</v>
      </c>
      <c r="E10" s="11"/>
      <c r="F10" s="11"/>
    </row>
    <row r="11" spans="1:6" ht="15.75" thickBot="1" x14ac:dyDescent="0.3">
      <c r="A11" s="21"/>
      <c r="B11" s="22"/>
      <c r="C11" s="23" t="s">
        <v>87</v>
      </c>
      <c r="D11" s="33">
        <v>5030</v>
      </c>
      <c r="E11" s="11"/>
      <c r="F11" s="11"/>
    </row>
    <row r="12" spans="1:6" x14ac:dyDescent="0.25">
      <c r="A12" s="21"/>
      <c r="B12" s="22"/>
      <c r="C12" s="23" t="s">
        <v>125</v>
      </c>
      <c r="D12" s="30">
        <f>D10+D11</f>
        <v>35930</v>
      </c>
      <c r="E12" s="11"/>
      <c r="F12" s="11"/>
    </row>
    <row r="13" spans="1:6" ht="15.75" thickBot="1" x14ac:dyDescent="0.3">
      <c r="A13" s="21"/>
      <c r="B13" s="22"/>
      <c r="C13" s="23" t="s">
        <v>126</v>
      </c>
      <c r="D13" s="33">
        <v>1185</v>
      </c>
      <c r="E13" s="11"/>
      <c r="F13" s="11"/>
    </row>
    <row r="14" spans="1:6" ht="15.75" thickBot="1" x14ac:dyDescent="0.3">
      <c r="A14" s="21"/>
      <c r="B14" s="22"/>
      <c r="C14" s="23" t="s">
        <v>127</v>
      </c>
      <c r="D14" s="30"/>
      <c r="E14" s="33">
        <f>D12-D13</f>
        <v>34745</v>
      </c>
      <c r="F14" s="11"/>
    </row>
    <row r="15" spans="1:6" x14ac:dyDescent="0.25">
      <c r="A15" s="21"/>
      <c r="B15" s="22"/>
      <c r="C15" s="23" t="s">
        <v>128</v>
      </c>
      <c r="D15" s="11"/>
      <c r="E15" s="30">
        <v>77145</v>
      </c>
      <c r="F15" s="11"/>
    </row>
    <row r="16" spans="1:6" ht="15.75" thickBot="1" x14ac:dyDescent="0.3">
      <c r="A16" s="21"/>
      <c r="B16" s="22"/>
      <c r="C16" s="23" t="s">
        <v>129</v>
      </c>
      <c r="D16" s="11"/>
      <c r="E16" s="33">
        <v>38000</v>
      </c>
      <c r="F16" s="33">
        <f>E15-E16</f>
        <v>39145</v>
      </c>
    </row>
    <row r="17" spans="1:6" x14ac:dyDescent="0.25">
      <c r="A17" s="21"/>
      <c r="B17" s="22"/>
      <c r="C17" s="23" t="s">
        <v>130</v>
      </c>
      <c r="D17" s="11"/>
      <c r="E17" s="30"/>
      <c r="F17" s="30">
        <f>F7-F16</f>
        <v>94371</v>
      </c>
    </row>
    <row r="18" spans="1:6" x14ac:dyDescent="0.25">
      <c r="A18" s="21"/>
      <c r="B18" s="22" t="s">
        <v>121</v>
      </c>
      <c r="C18" s="35" t="s">
        <v>131</v>
      </c>
      <c r="D18" s="11"/>
      <c r="E18" s="11"/>
      <c r="F18" s="11"/>
    </row>
    <row r="19" spans="1:6" x14ac:dyDescent="0.25">
      <c r="A19" s="21"/>
      <c r="B19" s="22"/>
      <c r="C19" s="34" t="s">
        <v>132</v>
      </c>
      <c r="D19" s="11"/>
      <c r="E19" s="11"/>
      <c r="F19" s="11"/>
    </row>
    <row r="20" spans="1:6" x14ac:dyDescent="0.25">
      <c r="A20" s="21"/>
      <c r="B20" s="22"/>
      <c r="C20" s="23" t="s">
        <v>70</v>
      </c>
      <c r="D20" s="11">
        <v>3180</v>
      </c>
      <c r="E20" s="11"/>
      <c r="F20" s="11"/>
    </row>
    <row r="21" spans="1:6" x14ac:dyDescent="0.25">
      <c r="A21" s="21"/>
      <c r="B21" s="22"/>
      <c r="C21" s="23" t="s">
        <v>133</v>
      </c>
      <c r="D21" s="11">
        <v>15900</v>
      </c>
      <c r="E21" s="11"/>
      <c r="F21" s="11"/>
    </row>
    <row r="22" spans="1:6" x14ac:dyDescent="0.25">
      <c r="A22" s="21"/>
      <c r="B22" s="22"/>
      <c r="C22" s="23" t="s">
        <v>134</v>
      </c>
      <c r="D22" s="11">
        <v>2226</v>
      </c>
      <c r="E22" s="11"/>
      <c r="F22" s="11"/>
    </row>
    <row r="23" spans="1:6" x14ac:dyDescent="0.25">
      <c r="A23" s="21"/>
      <c r="B23" s="22"/>
      <c r="C23" s="23" t="s">
        <v>89</v>
      </c>
      <c r="D23" s="11">
        <v>1590</v>
      </c>
      <c r="E23" s="11"/>
      <c r="F23" s="11"/>
    </row>
    <row r="24" spans="1:6" x14ac:dyDescent="0.25">
      <c r="A24" s="21"/>
      <c r="B24" s="22"/>
      <c r="C24" s="23" t="s">
        <v>135</v>
      </c>
      <c r="D24" s="11">
        <v>19080</v>
      </c>
      <c r="E24" s="11"/>
      <c r="F24" s="11"/>
    </row>
    <row r="25" spans="1:6" x14ac:dyDescent="0.25">
      <c r="A25" s="21"/>
      <c r="B25" s="22"/>
      <c r="C25" s="23" t="s">
        <v>53</v>
      </c>
      <c r="D25" s="11">
        <v>6993.8</v>
      </c>
      <c r="E25" s="11"/>
      <c r="F25" s="11"/>
    </row>
    <row r="26" spans="1:6" x14ac:dyDescent="0.25">
      <c r="A26" s="21"/>
      <c r="B26" s="22"/>
      <c r="C26" s="23" t="s">
        <v>136</v>
      </c>
      <c r="D26" s="11">
        <v>1261.4000000000001</v>
      </c>
      <c r="E26" s="11"/>
      <c r="F26" s="11"/>
    </row>
    <row r="27" spans="1:6" x14ac:dyDescent="0.25">
      <c r="A27" s="21"/>
      <c r="B27" s="22"/>
      <c r="C27" s="24" t="s">
        <v>22</v>
      </c>
      <c r="D27" s="11">
        <v>1530.38</v>
      </c>
      <c r="E27" s="11"/>
      <c r="F27" s="11"/>
    </row>
    <row r="28" spans="1:6" x14ac:dyDescent="0.25">
      <c r="A28" s="21"/>
      <c r="B28" s="22"/>
      <c r="C28" s="23" t="s">
        <v>137</v>
      </c>
      <c r="D28" s="11">
        <v>9774.98</v>
      </c>
      <c r="E28" s="11"/>
      <c r="F28" s="11"/>
    </row>
    <row r="29" spans="1:6" x14ac:dyDescent="0.25">
      <c r="A29" s="21"/>
      <c r="B29" s="22"/>
      <c r="C29" s="23" t="s">
        <v>138</v>
      </c>
      <c r="D29" s="11">
        <v>1589.36</v>
      </c>
      <c r="E29" s="11"/>
      <c r="F29" s="11"/>
    </row>
    <row r="30" spans="1:6" ht="15.75" thickBot="1" x14ac:dyDescent="0.3">
      <c r="A30" s="21"/>
      <c r="B30" s="22"/>
      <c r="C30" s="23" t="s">
        <v>58</v>
      </c>
      <c r="D30" s="33">
        <v>2080</v>
      </c>
      <c r="E30" s="11">
        <f>SUM(D20:D30)</f>
        <v>65205.919999999998</v>
      </c>
      <c r="F30" s="11"/>
    </row>
    <row r="31" spans="1:6" x14ac:dyDescent="0.25">
      <c r="A31" s="21"/>
      <c r="B31" s="22"/>
      <c r="C31" s="35" t="s">
        <v>139</v>
      </c>
      <c r="D31" s="30"/>
      <c r="E31" s="11"/>
      <c r="F31" s="11"/>
    </row>
    <row r="32" spans="1:6" x14ac:dyDescent="0.25">
      <c r="A32" s="21"/>
      <c r="B32" s="22"/>
      <c r="C32" s="23" t="s">
        <v>73</v>
      </c>
      <c r="D32" s="11">
        <v>12720</v>
      </c>
      <c r="E32" s="11"/>
      <c r="F32" s="11"/>
    </row>
    <row r="33" spans="1:6" x14ac:dyDescent="0.25">
      <c r="A33" s="21"/>
      <c r="B33" s="22"/>
      <c r="C33" s="23" t="s">
        <v>36</v>
      </c>
      <c r="D33" s="11">
        <v>655.88</v>
      </c>
      <c r="E33" s="11"/>
      <c r="F33" s="11"/>
    </row>
    <row r="34" spans="1:6" x14ac:dyDescent="0.25">
      <c r="A34" s="21"/>
      <c r="B34" s="22"/>
      <c r="C34" s="23" t="s">
        <v>140</v>
      </c>
      <c r="D34" s="11">
        <v>1272</v>
      </c>
      <c r="E34" s="11"/>
      <c r="F34" s="11"/>
    </row>
    <row r="35" spans="1:6" x14ac:dyDescent="0.25">
      <c r="A35" s="21"/>
      <c r="B35" s="22"/>
      <c r="C35" s="24" t="s">
        <v>141</v>
      </c>
      <c r="D35" s="11">
        <v>15900</v>
      </c>
      <c r="E35" s="11"/>
      <c r="F35" s="11"/>
    </row>
    <row r="36" spans="1:6" x14ac:dyDescent="0.25">
      <c r="A36" s="21"/>
      <c r="B36" s="22"/>
      <c r="C36" s="23" t="s">
        <v>142</v>
      </c>
      <c r="D36" s="11">
        <v>540.6</v>
      </c>
      <c r="E36" s="11"/>
      <c r="F36" s="11"/>
    </row>
    <row r="37" spans="1:6" x14ac:dyDescent="0.25">
      <c r="A37" s="21"/>
      <c r="B37" s="22"/>
      <c r="C37" s="23" t="s">
        <v>23</v>
      </c>
      <c r="D37" s="11">
        <v>1252.1199999999999</v>
      </c>
      <c r="E37" s="11"/>
      <c r="F37" s="11"/>
    </row>
    <row r="38" spans="1:6" x14ac:dyDescent="0.25">
      <c r="A38" s="21"/>
      <c r="B38" s="22"/>
      <c r="C38" s="23" t="s">
        <v>32</v>
      </c>
      <c r="D38" s="11">
        <v>1272</v>
      </c>
      <c r="E38" s="11"/>
      <c r="F38" s="11"/>
    </row>
    <row r="39" spans="1:6" x14ac:dyDescent="0.25">
      <c r="A39" s="21"/>
      <c r="B39" s="22"/>
      <c r="C39" s="24" t="s">
        <v>42</v>
      </c>
      <c r="D39" s="11">
        <v>298.92</v>
      </c>
      <c r="E39" s="11"/>
      <c r="F39" s="11"/>
    </row>
    <row r="40" spans="1:6" ht="15.75" thickBot="1" x14ac:dyDescent="0.3">
      <c r="A40" s="21"/>
      <c r="B40" s="22"/>
      <c r="C40" s="23" t="s">
        <v>108</v>
      </c>
      <c r="D40" s="33">
        <v>1324.47</v>
      </c>
      <c r="E40" s="33">
        <f>SUM(D32:D40)</f>
        <v>35235.989999999991</v>
      </c>
      <c r="F40" s="33">
        <f>SUM(E30:E40)</f>
        <v>100441.90999999999</v>
      </c>
    </row>
    <row r="41" spans="1:6" x14ac:dyDescent="0.25">
      <c r="A41" s="21"/>
      <c r="B41" s="22"/>
      <c r="C41" s="23" t="s">
        <v>143</v>
      </c>
      <c r="D41" s="30"/>
      <c r="E41" s="30"/>
      <c r="F41" s="30">
        <f>F40-F17</f>
        <v>6070.9099999999889</v>
      </c>
    </row>
    <row r="42" spans="1:6" x14ac:dyDescent="0.25">
      <c r="A42" s="21"/>
      <c r="B42" s="22"/>
      <c r="C42" s="34" t="s">
        <v>144</v>
      </c>
      <c r="D42" s="11"/>
      <c r="E42" s="11"/>
      <c r="F42" s="11"/>
    </row>
    <row r="43" spans="1:6" x14ac:dyDescent="0.25">
      <c r="A43" s="21"/>
      <c r="B43" s="22" t="s">
        <v>146</v>
      </c>
      <c r="C43" s="35" t="s">
        <v>145</v>
      </c>
      <c r="D43" s="11"/>
      <c r="E43" s="11"/>
      <c r="F43" s="11"/>
    </row>
    <row r="44" spans="1:6" x14ac:dyDescent="0.25">
      <c r="A44" s="21"/>
      <c r="B44" s="22"/>
      <c r="C44" s="23" t="s">
        <v>147</v>
      </c>
      <c r="D44" s="11">
        <v>5300</v>
      </c>
      <c r="E44" s="11"/>
      <c r="F44" s="11"/>
    </row>
    <row r="45" spans="1:6" x14ac:dyDescent="0.25">
      <c r="A45" s="21"/>
      <c r="B45" s="22"/>
      <c r="C45" s="23" t="s">
        <v>148</v>
      </c>
      <c r="D45" s="11">
        <v>1272</v>
      </c>
      <c r="E45" s="11"/>
      <c r="F45" s="11"/>
    </row>
    <row r="46" spans="1:6" ht="15.75" thickBot="1" x14ac:dyDescent="0.3">
      <c r="A46" s="21"/>
      <c r="B46" s="22"/>
      <c r="C46" s="23" t="s">
        <v>90</v>
      </c>
      <c r="D46" s="33">
        <v>1060</v>
      </c>
      <c r="E46" s="11">
        <f>D46+D45+D44</f>
        <v>7632</v>
      </c>
      <c r="F46" s="11"/>
    </row>
    <row r="47" spans="1:6" x14ac:dyDescent="0.25">
      <c r="A47" s="21"/>
      <c r="B47" s="22"/>
      <c r="C47" s="34" t="s">
        <v>149</v>
      </c>
      <c r="D47" s="30"/>
      <c r="E47" s="11"/>
      <c r="F47" s="11"/>
    </row>
    <row r="48" spans="1:6" ht="15.75" thickBot="1" x14ac:dyDescent="0.3">
      <c r="A48" s="21"/>
      <c r="B48" s="22"/>
      <c r="C48" s="23" t="s">
        <v>45</v>
      </c>
      <c r="D48" s="11"/>
      <c r="E48" s="33">
        <v>1853.5</v>
      </c>
      <c r="F48" s="33">
        <f>E46-E48</f>
        <v>5778.5</v>
      </c>
    </row>
    <row r="49" spans="1:6" ht="15.75" thickBot="1" x14ac:dyDescent="0.3">
      <c r="A49" s="25"/>
      <c r="B49" s="26"/>
      <c r="C49" s="27" t="s">
        <v>150</v>
      </c>
      <c r="D49" s="28"/>
      <c r="E49" s="28"/>
      <c r="F49" s="28">
        <f>F48-F41</f>
        <v>-292.40999999998894</v>
      </c>
    </row>
    <row r="50" spans="1:6" ht="15.75" thickTop="1" x14ac:dyDescent="0.25"/>
  </sheetData>
  <mergeCells count="2">
    <mergeCell ref="A1:F2"/>
    <mergeCell ref="A3:F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H36" sqref="H36"/>
    </sheetView>
  </sheetViews>
  <sheetFormatPr baseColWidth="10" defaultRowHeight="15" x14ac:dyDescent="0.25"/>
  <cols>
    <col min="1" max="2" width="3.5703125" customWidth="1"/>
    <col min="3" max="3" width="47.140625" customWidth="1"/>
    <col min="4" max="4" width="18.140625" customWidth="1"/>
    <col min="5" max="5" width="16.42578125" customWidth="1"/>
    <col min="6" max="6" width="15.140625" customWidth="1"/>
  </cols>
  <sheetData>
    <row r="1" spans="1:6" ht="15.75" thickTop="1" x14ac:dyDescent="0.25">
      <c r="A1" s="37" t="s">
        <v>116</v>
      </c>
      <c r="B1" s="38"/>
      <c r="C1" s="38"/>
      <c r="D1" s="38"/>
      <c r="E1" s="38"/>
      <c r="F1" s="39"/>
    </row>
    <row r="2" spans="1:6" ht="10.5" customHeight="1" x14ac:dyDescent="0.25">
      <c r="A2" s="40"/>
      <c r="B2" s="41"/>
      <c r="C2" s="41"/>
      <c r="D2" s="41"/>
      <c r="E2" s="41"/>
      <c r="F2" s="42"/>
    </row>
    <row r="3" spans="1:6" ht="21" customHeight="1" thickBot="1" x14ac:dyDescent="0.3">
      <c r="A3" s="43" t="s">
        <v>151</v>
      </c>
      <c r="B3" s="44"/>
      <c r="C3" s="44"/>
      <c r="D3" s="44"/>
      <c r="E3" s="44"/>
      <c r="F3" s="45"/>
    </row>
    <row r="4" spans="1:6" ht="15.75" thickTop="1" x14ac:dyDescent="0.25">
      <c r="A4" s="18"/>
      <c r="B4" s="19"/>
      <c r="C4" s="32" t="s">
        <v>152</v>
      </c>
      <c r="D4" s="54"/>
      <c r="E4" s="8"/>
      <c r="F4" s="8"/>
    </row>
    <row r="5" spans="1:6" x14ac:dyDescent="0.25">
      <c r="A5" s="21"/>
      <c r="B5" s="22"/>
      <c r="C5" s="34" t="s">
        <v>153</v>
      </c>
      <c r="D5" s="55"/>
      <c r="E5" s="11"/>
      <c r="F5" s="11"/>
    </row>
    <row r="6" spans="1:6" x14ac:dyDescent="0.25">
      <c r="A6" s="21"/>
      <c r="B6" s="22"/>
      <c r="C6" s="23" t="s">
        <v>61</v>
      </c>
      <c r="D6" s="55"/>
      <c r="E6" s="11">
        <v>16960</v>
      </c>
      <c r="F6" s="11"/>
    </row>
    <row r="7" spans="1:6" x14ac:dyDescent="0.25">
      <c r="A7" s="21"/>
      <c r="B7" s="22"/>
      <c r="C7" s="23" t="s">
        <v>62</v>
      </c>
      <c r="D7" s="55"/>
      <c r="E7" s="11">
        <v>24380</v>
      </c>
      <c r="F7" s="11"/>
    </row>
    <row r="8" spans="1:6" x14ac:dyDescent="0.25">
      <c r="A8" s="21"/>
      <c r="B8" s="22"/>
      <c r="C8" s="23" t="s">
        <v>72</v>
      </c>
      <c r="D8" s="55">
        <v>6784</v>
      </c>
      <c r="E8" s="11"/>
      <c r="F8" s="11"/>
    </row>
    <row r="9" spans="1:6" x14ac:dyDescent="0.25">
      <c r="A9" s="21"/>
      <c r="B9" s="22"/>
      <c r="C9" s="23" t="s">
        <v>77</v>
      </c>
      <c r="D9" s="55">
        <v>3180</v>
      </c>
      <c r="E9" s="11"/>
      <c r="F9" s="11"/>
    </row>
    <row r="10" spans="1:6" x14ac:dyDescent="0.25">
      <c r="A10" s="21"/>
      <c r="B10" s="22" t="s">
        <v>121</v>
      </c>
      <c r="C10" s="23" t="s">
        <v>107</v>
      </c>
      <c r="D10" s="55">
        <v>298.92</v>
      </c>
      <c r="E10" s="11"/>
      <c r="F10" s="11"/>
    </row>
    <row r="11" spans="1:6" ht="15.75" thickBot="1" x14ac:dyDescent="0.3">
      <c r="A11" s="21"/>
      <c r="B11" s="22" t="s">
        <v>121</v>
      </c>
      <c r="C11" s="23" t="s">
        <v>84</v>
      </c>
      <c r="D11" s="33">
        <v>1060</v>
      </c>
      <c r="E11" s="11">
        <f>D8+D9-D10-D11</f>
        <v>8605.08</v>
      </c>
      <c r="F11" s="11"/>
    </row>
    <row r="12" spans="1:6" x14ac:dyDescent="0.25">
      <c r="A12" s="21"/>
      <c r="B12" s="22"/>
      <c r="C12" s="23" t="s">
        <v>79</v>
      </c>
      <c r="D12" s="56"/>
      <c r="E12" s="11">
        <v>4500</v>
      </c>
      <c r="F12" s="11"/>
    </row>
    <row r="13" spans="1:6" x14ac:dyDescent="0.25">
      <c r="A13" s="21"/>
      <c r="B13" s="22"/>
      <c r="C13" s="23" t="s">
        <v>106</v>
      </c>
      <c r="D13" s="55"/>
      <c r="E13" s="11">
        <v>954</v>
      </c>
      <c r="F13" s="11"/>
    </row>
    <row r="14" spans="1:6" x14ac:dyDescent="0.25">
      <c r="A14" s="21"/>
      <c r="B14" s="22"/>
      <c r="C14" s="23" t="s">
        <v>65</v>
      </c>
      <c r="D14" s="55"/>
      <c r="E14" s="11">
        <v>38000</v>
      </c>
      <c r="F14" s="11"/>
    </row>
    <row r="15" spans="1:6" ht="15.75" thickBot="1" x14ac:dyDescent="0.3">
      <c r="A15" s="21"/>
      <c r="B15" s="22"/>
      <c r="C15" s="23" t="s">
        <v>80</v>
      </c>
      <c r="D15" s="55"/>
      <c r="E15" s="33">
        <v>1100</v>
      </c>
      <c r="F15" s="11">
        <f>SUM(E4:E15)</f>
        <v>94499.08</v>
      </c>
    </row>
    <row r="16" spans="1:6" x14ac:dyDescent="0.25">
      <c r="A16" s="21"/>
      <c r="B16" s="22"/>
      <c r="C16" s="34" t="s">
        <v>154</v>
      </c>
      <c r="D16" s="55"/>
      <c r="E16" s="30"/>
      <c r="F16" s="11"/>
    </row>
    <row r="17" spans="1:6" x14ac:dyDescent="0.25">
      <c r="A17" s="21"/>
      <c r="B17" s="22"/>
      <c r="C17" s="23" t="s">
        <v>63</v>
      </c>
      <c r="D17" s="55">
        <v>9010</v>
      </c>
      <c r="E17" s="11"/>
      <c r="F17" s="11"/>
    </row>
    <row r="18" spans="1:6" ht="15.75" thickBot="1" x14ac:dyDescent="0.3">
      <c r="A18" s="21"/>
      <c r="B18" s="22" t="s">
        <v>121</v>
      </c>
      <c r="C18" s="24" t="s">
        <v>155</v>
      </c>
      <c r="D18" s="33">
        <v>1802</v>
      </c>
      <c r="E18" s="11">
        <f>D17-D18</f>
        <v>7208</v>
      </c>
      <c r="F18" s="11"/>
    </row>
    <row r="19" spans="1:6" x14ac:dyDescent="0.25">
      <c r="A19" s="21"/>
      <c r="B19" s="22"/>
      <c r="C19" s="23" t="s">
        <v>69</v>
      </c>
      <c r="D19" s="56">
        <v>79500</v>
      </c>
      <c r="E19" s="11"/>
      <c r="F19" s="11"/>
    </row>
    <row r="20" spans="1:6" ht="15.75" thickBot="1" x14ac:dyDescent="0.3">
      <c r="A20" s="21"/>
      <c r="B20" s="22" t="s">
        <v>121</v>
      </c>
      <c r="C20" s="23" t="s">
        <v>101</v>
      </c>
      <c r="D20" s="33">
        <v>2782.5</v>
      </c>
      <c r="E20" s="11">
        <f>D19-D20</f>
        <v>76717.5</v>
      </c>
      <c r="F20" s="11"/>
    </row>
    <row r="21" spans="1:6" x14ac:dyDescent="0.25">
      <c r="A21" s="21"/>
      <c r="B21" s="22"/>
      <c r="C21" s="23" t="s">
        <v>156</v>
      </c>
      <c r="D21" s="56">
        <v>53000</v>
      </c>
      <c r="E21" s="11"/>
      <c r="F21" s="11"/>
    </row>
    <row r="22" spans="1:6" ht="15.75" thickBot="1" x14ac:dyDescent="0.3">
      <c r="A22" s="21"/>
      <c r="B22" s="22" t="s">
        <v>121</v>
      </c>
      <c r="C22" s="23" t="s">
        <v>157</v>
      </c>
      <c r="D22" s="33">
        <v>9774.98</v>
      </c>
      <c r="E22" s="11">
        <f>D21-D22</f>
        <v>43225.020000000004</v>
      </c>
      <c r="F22" s="11"/>
    </row>
    <row r="23" spans="1:6" x14ac:dyDescent="0.25">
      <c r="A23" s="21"/>
      <c r="B23" s="22"/>
      <c r="C23" s="23" t="s">
        <v>64</v>
      </c>
      <c r="D23" s="56">
        <v>6360</v>
      </c>
      <c r="E23" s="11"/>
      <c r="F23" s="11"/>
    </row>
    <row r="24" spans="1:6" ht="15.75" thickBot="1" x14ac:dyDescent="0.3">
      <c r="A24" s="21"/>
      <c r="B24" s="22" t="s">
        <v>121</v>
      </c>
      <c r="C24" s="23" t="s">
        <v>158</v>
      </c>
      <c r="D24" s="33">
        <v>1272</v>
      </c>
      <c r="E24" s="11">
        <f>D23-D24</f>
        <v>5088</v>
      </c>
      <c r="F24" s="11"/>
    </row>
    <row r="25" spans="1:6" ht="15.75" thickBot="1" x14ac:dyDescent="0.3">
      <c r="A25" s="21"/>
      <c r="B25" s="22"/>
      <c r="C25" s="23" t="s">
        <v>159</v>
      </c>
      <c r="D25" s="56"/>
      <c r="E25" s="33">
        <v>292.41000000000003</v>
      </c>
      <c r="F25" s="33">
        <f>SUM(E18:E25)</f>
        <v>132530.93000000002</v>
      </c>
    </row>
    <row r="26" spans="1:6" ht="15.75" thickBot="1" x14ac:dyDescent="0.3">
      <c r="A26" s="21"/>
      <c r="B26" s="22"/>
      <c r="C26" s="23" t="s">
        <v>160</v>
      </c>
      <c r="D26" s="55"/>
      <c r="E26" s="30"/>
      <c r="F26" s="31">
        <f>SUM(F15:F25)</f>
        <v>227030.01</v>
      </c>
    </row>
    <row r="27" spans="1:6" ht="15.75" thickTop="1" x14ac:dyDescent="0.25">
      <c r="A27" s="21"/>
      <c r="B27" s="22"/>
      <c r="C27" s="35" t="s">
        <v>161</v>
      </c>
      <c r="D27" s="55"/>
      <c r="E27" s="11"/>
      <c r="F27" s="30"/>
    </row>
    <row r="28" spans="1:6" x14ac:dyDescent="0.25">
      <c r="A28" s="21"/>
      <c r="B28" s="22"/>
      <c r="C28" s="34" t="s">
        <v>153</v>
      </c>
      <c r="D28" s="11"/>
      <c r="E28" s="11"/>
      <c r="F28" s="11"/>
    </row>
    <row r="29" spans="1:6" x14ac:dyDescent="0.25">
      <c r="A29" s="21"/>
      <c r="B29" s="22"/>
      <c r="C29" s="23" t="s">
        <v>66</v>
      </c>
      <c r="D29" s="55"/>
      <c r="E29" s="11">
        <v>10070</v>
      </c>
      <c r="F29" s="11"/>
    </row>
    <row r="30" spans="1:6" x14ac:dyDescent="0.25">
      <c r="A30" s="21"/>
      <c r="B30" s="22"/>
      <c r="C30" s="23" t="s">
        <v>68</v>
      </c>
      <c r="D30" s="55"/>
      <c r="E30" s="11">
        <v>8480</v>
      </c>
      <c r="F30" s="11"/>
    </row>
    <row r="31" spans="1:6" x14ac:dyDescent="0.25">
      <c r="A31" s="21"/>
      <c r="B31" s="22"/>
      <c r="C31" s="24" t="s">
        <v>76</v>
      </c>
      <c r="D31" s="55"/>
      <c r="E31" s="11">
        <v>954</v>
      </c>
      <c r="F31" s="11"/>
    </row>
    <row r="32" spans="1:6" x14ac:dyDescent="0.25">
      <c r="A32" s="21"/>
      <c r="B32" s="22"/>
      <c r="C32" s="23" t="s">
        <v>162</v>
      </c>
      <c r="D32" s="55"/>
      <c r="E32" s="11">
        <v>927.5</v>
      </c>
      <c r="F32" s="11"/>
    </row>
    <row r="33" spans="1:6" x14ac:dyDescent="0.25">
      <c r="A33" s="21"/>
      <c r="B33" s="22"/>
      <c r="C33" s="23" t="s">
        <v>105</v>
      </c>
      <c r="D33" s="55"/>
      <c r="E33" s="11">
        <v>1078.3800000000001</v>
      </c>
      <c r="F33" s="11"/>
    </row>
    <row r="34" spans="1:6" ht="15.75" thickBot="1" x14ac:dyDescent="0.3">
      <c r="A34" s="21"/>
      <c r="B34" s="22"/>
      <c r="C34" s="23" t="s">
        <v>163</v>
      </c>
      <c r="D34" s="55"/>
      <c r="E34" s="33">
        <v>700</v>
      </c>
      <c r="F34" s="11">
        <f>SUM(E29:E34)</f>
        <v>22209.88</v>
      </c>
    </row>
    <row r="35" spans="1:6" x14ac:dyDescent="0.25">
      <c r="A35" s="21"/>
      <c r="B35" s="22"/>
      <c r="C35" s="35" t="s">
        <v>154</v>
      </c>
      <c r="D35" s="55"/>
      <c r="E35" s="30"/>
      <c r="F35" s="11"/>
    </row>
    <row r="36" spans="1:6" x14ac:dyDescent="0.25">
      <c r="A36" s="21"/>
      <c r="B36" s="22"/>
      <c r="C36" s="23" t="s">
        <v>75</v>
      </c>
      <c r="D36" s="55"/>
      <c r="E36" s="11">
        <v>25700</v>
      </c>
      <c r="F36" s="11"/>
    </row>
    <row r="37" spans="1:6" ht="15.75" thickBot="1" x14ac:dyDescent="0.3">
      <c r="A37" s="21"/>
      <c r="B37" s="22"/>
      <c r="C37" s="23" t="s">
        <v>110</v>
      </c>
      <c r="D37" s="55"/>
      <c r="E37" s="33">
        <v>2913.83</v>
      </c>
      <c r="F37" s="33">
        <f>E37+E36</f>
        <v>28613.83</v>
      </c>
    </row>
    <row r="38" spans="1:6" x14ac:dyDescent="0.25">
      <c r="A38" s="21"/>
      <c r="B38" s="22"/>
      <c r="C38" s="23" t="s">
        <v>164</v>
      </c>
      <c r="D38" s="55"/>
      <c r="E38" s="30"/>
      <c r="F38" s="30">
        <f>F37+F34</f>
        <v>50823.710000000006</v>
      </c>
    </row>
    <row r="39" spans="1:6" x14ac:dyDescent="0.25">
      <c r="A39" s="21"/>
      <c r="B39" s="22"/>
      <c r="C39" s="35" t="s">
        <v>165</v>
      </c>
      <c r="D39" s="55"/>
      <c r="E39" s="11"/>
      <c r="F39" s="11"/>
    </row>
    <row r="40" spans="1:6" x14ac:dyDescent="0.25">
      <c r="A40" s="21"/>
      <c r="B40" s="22"/>
      <c r="C40" s="23" t="s">
        <v>166</v>
      </c>
      <c r="D40" s="55"/>
      <c r="E40" s="11">
        <v>88103.15</v>
      </c>
      <c r="F40" s="11"/>
    </row>
    <row r="41" spans="1:6" ht="15.75" thickBot="1" x14ac:dyDescent="0.3">
      <c r="A41" s="21"/>
      <c r="B41" s="22"/>
      <c r="C41" s="23" t="s">
        <v>96</v>
      </c>
      <c r="D41" s="55"/>
      <c r="E41" s="33">
        <v>88103.15</v>
      </c>
      <c r="F41" s="33">
        <f>E41+E40</f>
        <v>176206.3</v>
      </c>
    </row>
    <row r="42" spans="1:6" ht="15.75" thickBot="1" x14ac:dyDescent="0.3">
      <c r="A42" s="21"/>
      <c r="B42" s="22"/>
      <c r="C42" s="23" t="s">
        <v>167</v>
      </c>
      <c r="D42" s="55"/>
      <c r="E42" s="30"/>
      <c r="F42" s="31">
        <f>F41+F38</f>
        <v>227030.01</v>
      </c>
    </row>
    <row r="43" spans="1:6" ht="15.75" thickTop="1" x14ac:dyDescent="0.25">
      <c r="A43" s="21"/>
      <c r="B43" s="22"/>
      <c r="C43" s="24"/>
      <c r="D43" s="55"/>
      <c r="E43" s="11"/>
      <c r="F43" s="30"/>
    </row>
    <row r="44" spans="1:6" x14ac:dyDescent="0.25">
      <c r="A44" s="21"/>
      <c r="B44" s="22"/>
      <c r="C44" s="23"/>
      <c r="D44" s="55"/>
      <c r="E44" s="11"/>
      <c r="F44" s="11"/>
    </row>
    <row r="45" spans="1:6" x14ac:dyDescent="0.25">
      <c r="A45" s="21"/>
      <c r="B45" s="22"/>
      <c r="C45" s="23"/>
      <c r="D45" s="55"/>
      <c r="E45" s="11"/>
      <c r="F45" s="11"/>
    </row>
    <row r="46" spans="1:6" x14ac:dyDescent="0.25">
      <c r="A46" s="21"/>
      <c r="B46" s="22"/>
      <c r="C46" s="23"/>
      <c r="D46" s="55"/>
      <c r="E46" s="11"/>
      <c r="F46" s="11"/>
    </row>
    <row r="47" spans="1:6" x14ac:dyDescent="0.25">
      <c r="A47" s="21"/>
      <c r="B47" s="22"/>
      <c r="C47" s="23"/>
      <c r="D47" s="55"/>
      <c r="E47" s="11"/>
      <c r="F47" s="11"/>
    </row>
    <row r="48" spans="1:6" x14ac:dyDescent="0.25">
      <c r="A48" s="21"/>
      <c r="B48" s="22"/>
      <c r="C48" s="23"/>
      <c r="D48" s="55"/>
      <c r="E48" s="11"/>
      <c r="F48" s="11"/>
    </row>
    <row r="49" spans="1:6" ht="15.75" thickBot="1" x14ac:dyDescent="0.3">
      <c r="A49" s="25"/>
      <c r="B49" s="26"/>
      <c r="C49" s="27"/>
      <c r="D49" s="36"/>
      <c r="E49" s="28"/>
      <c r="F49" s="28"/>
    </row>
    <row r="50" spans="1:6" ht="15.75" thickTop="1" x14ac:dyDescent="0.25"/>
  </sheetData>
  <mergeCells count="2">
    <mergeCell ref="A1:F2"/>
    <mergeCell ref="A3:F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Partidas de Ajuste </vt:lpstr>
      <vt:lpstr>Hoja de Trabajo</vt:lpstr>
      <vt:lpstr>Estado de Resultados</vt:lpstr>
      <vt:lpstr>Balance General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Giron</dc:creator>
  <cp:lastModifiedBy>Kevin Giron</cp:lastModifiedBy>
  <dcterms:created xsi:type="dcterms:W3CDTF">2021-07-24T22:05:55Z</dcterms:created>
  <dcterms:modified xsi:type="dcterms:W3CDTF">2021-07-26T17:22:00Z</dcterms:modified>
</cp:coreProperties>
</file>