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evin\Desktop\Tareas 6to. PC\Computacion\Bloque 3\Tarea 4\"/>
    </mc:Choice>
  </mc:AlternateContent>
  <bookViews>
    <workbookView xWindow="0" yWindow="0" windowWidth="20490" windowHeight="7470" activeTab="3"/>
  </bookViews>
  <sheets>
    <sheet name="Partidas de Ajuste" sheetId="1" r:id="rId1"/>
    <sheet name="Hoja de Trabajo" sheetId="3" r:id="rId2"/>
    <sheet name="Balance General" sheetId="4" r:id="rId3"/>
    <sheet name="Estado de Resultados" sheetId="5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9" i="5" l="1"/>
  <c r="F17" i="5"/>
  <c r="F43" i="5"/>
  <c r="E42" i="5"/>
  <c r="F42" i="5" s="1"/>
  <c r="E29" i="5"/>
  <c r="F16" i="5"/>
  <c r="E15" i="5"/>
  <c r="E14" i="5"/>
  <c r="F7" i="5"/>
  <c r="F44" i="4"/>
  <c r="F43" i="4"/>
  <c r="E41" i="4"/>
  <c r="F38" i="4"/>
  <c r="F35" i="4"/>
  <c r="F27" i="4"/>
  <c r="F26" i="4"/>
  <c r="E24" i="4"/>
  <c r="E22" i="4"/>
  <c r="E20" i="4"/>
  <c r="E18" i="4"/>
  <c r="E11" i="4"/>
  <c r="G35" i="3" l="1"/>
  <c r="G22" i="3"/>
  <c r="F66" i="3" l="1"/>
  <c r="L66" i="3"/>
  <c r="K66" i="3"/>
  <c r="J66" i="3"/>
  <c r="I66" i="3"/>
  <c r="H66" i="3"/>
  <c r="G66" i="3"/>
  <c r="E66" i="3"/>
  <c r="D66" i="3"/>
  <c r="C66" i="3"/>
  <c r="A11" i="3"/>
  <c r="A12" i="3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" i="3"/>
  <c r="A8" i="3" s="1"/>
  <c r="A9" i="3" s="1"/>
  <c r="A10" i="3" s="1"/>
  <c r="A6" i="3"/>
  <c r="I7" i="1"/>
  <c r="J7" i="1"/>
  <c r="I4" i="1"/>
  <c r="D50" i="1" l="1"/>
  <c r="E46" i="1"/>
  <c r="D46" i="1"/>
  <c r="E42" i="1"/>
  <c r="D42" i="1"/>
  <c r="E38" i="1"/>
  <c r="D38" i="1"/>
  <c r="E34" i="1"/>
  <c r="D34" i="1"/>
  <c r="D30" i="1"/>
  <c r="E30" i="1"/>
  <c r="D26" i="1"/>
  <c r="E26" i="1"/>
  <c r="A18" i="1"/>
  <c r="B18" i="1"/>
  <c r="D17" i="1"/>
  <c r="E17" i="1"/>
</calcChain>
</file>

<file path=xl/sharedStrings.xml><?xml version="1.0" encoding="utf-8"?>
<sst xmlns="http://schemas.openxmlformats.org/spreadsheetml/2006/main" count="254" uniqueCount="165">
  <si>
    <t>Hoja de Trabajo del periodo Contables: Del 01/01/2020 al 31/12/2020</t>
  </si>
  <si>
    <t>Balance de Saldos</t>
  </si>
  <si>
    <t>Ajustes</t>
  </si>
  <si>
    <t>Saldos Ajustados</t>
  </si>
  <si>
    <t>Resultados</t>
  </si>
  <si>
    <t>Balance General</t>
  </si>
  <si>
    <t>No.</t>
  </si>
  <si>
    <t>Cuentas</t>
  </si>
  <si>
    <t>Debe</t>
  </si>
  <si>
    <t>Haber</t>
  </si>
  <si>
    <t>Perdida</t>
  </si>
  <si>
    <t>Ganancia</t>
  </si>
  <si>
    <t>Activo</t>
  </si>
  <si>
    <t>Pasivo</t>
  </si>
  <si>
    <t>Dep. Mobiliario y Equipo Ventas</t>
  </si>
  <si>
    <t>Dep. Mobiliario y Equipo Admon</t>
  </si>
  <si>
    <t>Dep. Inmuebles ventas</t>
  </si>
  <si>
    <t>Dep. Inmuebles Admon</t>
  </si>
  <si>
    <t>P#</t>
  </si>
  <si>
    <t>XX</t>
  </si>
  <si>
    <t>----------------------------31---------------------------------</t>
  </si>
  <si>
    <t>Almacen "El Punto"</t>
  </si>
  <si>
    <t>Partidas de Ajustes</t>
  </si>
  <si>
    <t>Dep. Equipo de Compu Ventas</t>
  </si>
  <si>
    <t>Dep. Equipo de Compu Admon</t>
  </si>
  <si>
    <t xml:space="preserve">   A: Dep. Ada. Mobiliario y Equipo</t>
  </si>
  <si>
    <t xml:space="preserve">   A: Dep. Ada. Inmuebles</t>
  </si>
  <si>
    <t xml:space="preserve">   A: Dep. Ada. Equipo de Compu</t>
  </si>
  <si>
    <t>V/Depreciacion de ley del ejercicio</t>
  </si>
  <si>
    <t xml:space="preserve">   V/20% S/Q13,320.00</t>
  </si>
  <si>
    <t xml:space="preserve">   V/33.33% S/Q10,000.00</t>
  </si>
  <si>
    <t xml:space="preserve">   V/705 Y 5% S/Q216,450.00</t>
  </si>
  <si>
    <t>-------------------------31-------------------------------------</t>
  </si>
  <si>
    <t>Amort. Gastos de constitucion admon</t>
  </si>
  <si>
    <t>Amort. Programas informaticos admon</t>
  </si>
  <si>
    <t>Amort. Gastos de constitucion ventas</t>
  </si>
  <si>
    <t xml:space="preserve">   A: Amort. Ada. Gastos de constitucion</t>
  </si>
  <si>
    <t xml:space="preserve">   V/20% S/Q8214</t>
  </si>
  <si>
    <t xml:space="preserve">   A: Amort. Ada. Programas informaticos</t>
  </si>
  <si>
    <t xml:space="preserve">   V/20% S/Q6650</t>
  </si>
  <si>
    <t xml:space="preserve">V/Amortizacion de ley del ejercicio </t>
  </si>
  <si>
    <t>Impuestos y Contribuciones</t>
  </si>
  <si>
    <t xml:space="preserve">   A: Cuentas por pagar</t>
  </si>
  <si>
    <t>V/9 por millar S/Q216,450</t>
  </si>
  <si>
    <t>Seguros pagados</t>
  </si>
  <si>
    <t xml:space="preserve">   A: Seguros pagados anticipados</t>
  </si>
  <si>
    <t>V/80% de seguros vencidos</t>
  </si>
  <si>
    <t>Cuentas incobrables</t>
  </si>
  <si>
    <t xml:space="preserve">   A: Reserva para cuentas incobrables</t>
  </si>
  <si>
    <t>V/3% S/Q14,985</t>
  </si>
  <si>
    <t>Intereses Gasto</t>
  </si>
  <si>
    <t>V/21% S/Q8,880.00 en dos meses</t>
  </si>
  <si>
    <t>Impuesto sobre la renta</t>
  </si>
  <si>
    <t xml:space="preserve">   A: ISR por pagar</t>
  </si>
  <si>
    <t>V/5% S/Q23,000,00</t>
  </si>
  <si>
    <t>Material de empaque consumido</t>
  </si>
  <si>
    <t>Papeleria y utiles consumidos</t>
  </si>
  <si>
    <t>Van a folio No,02</t>
  </si>
  <si>
    <t>Viene de Folio No.01</t>
  </si>
  <si>
    <t xml:space="preserve">   A: Material de empaque</t>
  </si>
  <si>
    <t xml:space="preserve">   A: Papeleria y utiles</t>
  </si>
  <si>
    <t xml:space="preserve">V/Consumo durante el ejercicio </t>
  </si>
  <si>
    <t>Caja</t>
  </si>
  <si>
    <t>Banco de Comercio</t>
  </si>
  <si>
    <t>Mercaderias</t>
  </si>
  <si>
    <t>Equipo de Computacion</t>
  </si>
  <si>
    <t>Gastos de Constitucion</t>
  </si>
  <si>
    <t>Compras</t>
  </si>
  <si>
    <t>Proveedores</t>
  </si>
  <si>
    <t>Gastos sobre compras</t>
  </si>
  <si>
    <t>Mobiliario y equipo</t>
  </si>
  <si>
    <t>Documentos por cobrar</t>
  </si>
  <si>
    <t>Papeleria y utiles</t>
  </si>
  <si>
    <t>Inmuebles</t>
  </si>
  <si>
    <t>Impuestos y contribuciones</t>
  </si>
  <si>
    <t>Sueldo de ventas</t>
  </si>
  <si>
    <t>Sueldos Admon</t>
  </si>
  <si>
    <t>Clientes</t>
  </si>
  <si>
    <t>Publicidad pagada</t>
  </si>
  <si>
    <t>Impuesto sobre renta</t>
  </si>
  <si>
    <t>Acreedores</t>
  </si>
  <si>
    <t>Ventas</t>
  </si>
  <si>
    <t>Rebajas y dev. Sobre ventas</t>
  </si>
  <si>
    <t>Cuota igss ventas</t>
  </si>
  <si>
    <t>Cuota igss admon</t>
  </si>
  <si>
    <t>IVA por pagar</t>
  </si>
  <si>
    <t>Creditos recuperados</t>
  </si>
  <si>
    <t>Documentos descontados</t>
  </si>
  <si>
    <t>Documentos por pagar</t>
  </si>
  <si>
    <t>Gastos generales ventas</t>
  </si>
  <si>
    <t>Gastos generales admon</t>
  </si>
  <si>
    <t>Seguros pagados anticipados</t>
  </si>
  <si>
    <t>Material de empaque</t>
  </si>
  <si>
    <t>Reb y dev. Sobre compras</t>
  </si>
  <si>
    <t>Hipotecas</t>
  </si>
  <si>
    <t>Programas informaticos</t>
  </si>
  <si>
    <t>Morales, Cuenta capital</t>
  </si>
  <si>
    <t>Sosa, cuenta capital</t>
  </si>
  <si>
    <t>Dep. Ada. Mobiliario y equipo</t>
  </si>
  <si>
    <t>Dep. Ada. Inmuebles</t>
  </si>
  <si>
    <t>Dep. Ada. Equipo de computacion</t>
  </si>
  <si>
    <t>Amort. Ada. Gastos de Constitucion</t>
  </si>
  <si>
    <t>Amort. Ada. Programas informaticos</t>
  </si>
  <si>
    <t>Cuentas por pagar</t>
  </si>
  <si>
    <t>Seguros Pagados</t>
  </si>
  <si>
    <t>Reserva para cuentas incobrables</t>
  </si>
  <si>
    <t>Intereses gasto</t>
  </si>
  <si>
    <t>Impuestos sobre la renta</t>
  </si>
  <si>
    <t>Perdidas y ganancias</t>
  </si>
  <si>
    <t>Reserva legal</t>
  </si>
  <si>
    <t xml:space="preserve">Utilidades retenidas </t>
  </si>
  <si>
    <t>Suma Iguales</t>
  </si>
  <si>
    <t>Almacen "El Punto" propiedad de Diana Morales y Cia, S.C.</t>
  </si>
  <si>
    <t>Balance general al 31 de Diciembre de 2020</t>
  </si>
  <si>
    <t xml:space="preserve">  Activo</t>
  </si>
  <si>
    <t>Corriente</t>
  </si>
  <si>
    <t>Reserva para cta. Incobrables</t>
  </si>
  <si>
    <t>-</t>
  </si>
  <si>
    <t>Material de Empaque</t>
  </si>
  <si>
    <t>No Corriente</t>
  </si>
  <si>
    <t>Mobiliario y Equipo</t>
  </si>
  <si>
    <t>Dep. ada. Mobiliario y equipo</t>
  </si>
  <si>
    <t>Amort. Ada. Gastos de constitucion</t>
  </si>
  <si>
    <t>Sumna del activo</t>
  </si>
  <si>
    <t xml:space="preserve">  Pasivo</t>
  </si>
  <si>
    <t>ISR por pagar</t>
  </si>
  <si>
    <t>Suma del Pasivo</t>
  </si>
  <si>
    <t>Patrimonio Neto</t>
  </si>
  <si>
    <t>Sosa, Cuenta capital</t>
  </si>
  <si>
    <t>Reserva Legal</t>
  </si>
  <si>
    <t>Utilidaes Retenidas</t>
  </si>
  <si>
    <t>Suma del Pasivo y patrimonio neto</t>
  </si>
  <si>
    <t>Almacen "El Punto" poropiedad de Diana Morales y Cia, S.C.</t>
  </si>
  <si>
    <t>Estado de resultados del periodo contables: 01/01/2020 al 31/12/2020</t>
  </si>
  <si>
    <t xml:space="preserve">  Ingresos</t>
  </si>
  <si>
    <t>Ventas Brutas</t>
  </si>
  <si>
    <t>Ventas Netas</t>
  </si>
  <si>
    <t>Costo de ventas</t>
  </si>
  <si>
    <t>Gasto sobre compras</t>
  </si>
  <si>
    <t>+</t>
  </si>
  <si>
    <t>Compras Brutas</t>
  </si>
  <si>
    <t>Rebajas y dev. Sobre compras</t>
  </si>
  <si>
    <t>Compras Netas</t>
  </si>
  <si>
    <t>Mercaderias disponibles</t>
  </si>
  <si>
    <t>Mercaderias Inventario No, 02</t>
  </si>
  <si>
    <t>Mercaderias Inventario No, 01</t>
  </si>
  <si>
    <t>Ganancia bruta en ventas</t>
  </si>
  <si>
    <t>Gastos de Operación</t>
  </si>
  <si>
    <t>Gastos de Distribucion</t>
  </si>
  <si>
    <t>Sueldo de Ventas</t>
  </si>
  <si>
    <t>Publicidad Pagada</t>
  </si>
  <si>
    <t>Dep. Mobiliario y equipo ventas</t>
  </si>
  <si>
    <t>Dep. Equipo de Computacion ventas</t>
  </si>
  <si>
    <t>Dep. Inmuebles Ventas</t>
  </si>
  <si>
    <t>Amort. Programas informaticos ventas</t>
  </si>
  <si>
    <t>Gastos de Administracion</t>
  </si>
  <si>
    <t>Dep. Mobiliario y equipo admon</t>
  </si>
  <si>
    <t>Dep. Equipo de Computacion admon</t>
  </si>
  <si>
    <t>Dep. Inmuebles admon</t>
  </si>
  <si>
    <t>Ganancia en gastos de operación</t>
  </si>
  <si>
    <t>po</t>
  </si>
  <si>
    <t>Otros ingresos y gastos</t>
  </si>
  <si>
    <t>Ingresos</t>
  </si>
  <si>
    <t>Gastos</t>
  </si>
  <si>
    <t>Interes gasto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</si>
</sst>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[$Q-100A]* #,##0.00_-;\-[$Q-100A]* #,##0.00_-;_-[$Q-100A]* &quot;-&quot;??_-;_-@_-"/>
  </numFmts>
  <fonts count="4" x14ac:knownFonts="1">
    <font>
      <sz val="11"/>
      <color theme="1"/>
      <name val="Calibri"/>
      <family val="2"/>
      <scheme val="minor"/>
    </font>
    <font>
      <sz val="13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double">
        <color rgb="FFFF0000"/>
      </left>
      <right/>
      <top style="double">
        <color rgb="FFFF0000"/>
      </top>
      <bottom style="thin">
        <color rgb="FFFF0000"/>
      </bottom>
      <diagonal/>
    </border>
    <border>
      <left/>
      <right/>
      <top style="double">
        <color rgb="FFFF0000"/>
      </top>
      <bottom style="thin">
        <color rgb="FFFF0000"/>
      </bottom>
      <diagonal/>
    </border>
    <border>
      <left/>
      <right style="double">
        <color rgb="FFFF0000"/>
      </right>
      <top style="double">
        <color rgb="FFFF0000"/>
      </top>
      <bottom style="thin">
        <color rgb="FFFF0000"/>
      </bottom>
      <diagonal/>
    </border>
    <border>
      <left style="double">
        <color rgb="FFFF0000"/>
      </left>
      <right/>
      <top style="thin">
        <color rgb="FFFF0000"/>
      </top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 style="double">
        <color rgb="FFFF0000"/>
      </right>
      <top style="thin">
        <color rgb="FFFF0000"/>
      </top>
      <bottom style="thin">
        <color rgb="FFFF0000"/>
      </bottom>
      <diagonal/>
    </border>
    <border>
      <left style="double">
        <color rgb="FFFF0000"/>
      </left>
      <right/>
      <top style="thin">
        <color rgb="FFFF0000"/>
      </top>
      <bottom style="double">
        <color rgb="FFFF0000"/>
      </bottom>
      <diagonal/>
    </border>
    <border>
      <left/>
      <right/>
      <top style="thin">
        <color rgb="FFFF0000"/>
      </top>
      <bottom style="double">
        <color rgb="FFFF0000"/>
      </bottom>
      <diagonal/>
    </border>
    <border>
      <left/>
      <right style="double">
        <color rgb="FFFF0000"/>
      </right>
      <top style="thin">
        <color rgb="FFFF0000"/>
      </top>
      <bottom style="double">
        <color rgb="FFFF0000"/>
      </bottom>
      <diagonal/>
    </border>
    <border>
      <left style="medium">
        <color rgb="FFFF0000"/>
      </left>
      <right style="thin">
        <color rgb="FFFF0000"/>
      </right>
      <top style="double">
        <color rgb="FFFF0000"/>
      </top>
      <bottom style="thin">
        <color rgb="FF0070C0"/>
      </bottom>
      <diagonal/>
    </border>
    <border>
      <left style="thin">
        <color rgb="FFFF0000"/>
      </left>
      <right style="medium">
        <color rgb="FFFF0000"/>
      </right>
      <top style="double">
        <color rgb="FFFF0000"/>
      </top>
      <bottom style="thin">
        <color rgb="FF0070C0"/>
      </bottom>
      <diagonal/>
    </border>
    <border>
      <left style="medium">
        <color rgb="FFFF0000"/>
      </left>
      <right style="double">
        <color rgb="FFFF0000"/>
      </right>
      <top style="double">
        <color rgb="FFFF0000"/>
      </top>
      <bottom style="thin">
        <color rgb="FF0070C0"/>
      </bottom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 style="thin">
        <color rgb="FF0070C0"/>
      </bottom>
      <diagonal/>
    </border>
    <border>
      <left style="medium">
        <color rgb="FFFF0000"/>
      </left>
      <right style="thin">
        <color rgb="FFFF0000"/>
      </right>
      <top style="thin">
        <color rgb="FF0070C0"/>
      </top>
      <bottom style="thin">
        <color rgb="FF0070C0"/>
      </bottom>
      <diagonal/>
    </border>
    <border>
      <left style="thin">
        <color rgb="FFFF0000"/>
      </left>
      <right style="medium">
        <color rgb="FFFF0000"/>
      </right>
      <top style="thin">
        <color rgb="FF0070C0"/>
      </top>
      <bottom style="thin">
        <color rgb="FF0070C0"/>
      </bottom>
      <diagonal/>
    </border>
    <border>
      <left style="medium">
        <color rgb="FFFF0000"/>
      </left>
      <right style="double">
        <color rgb="FFFF0000"/>
      </right>
      <top style="thin">
        <color rgb="FF0070C0"/>
      </top>
      <bottom style="thin">
        <color rgb="FF0070C0"/>
      </bottom>
      <diagonal/>
    </border>
    <border>
      <left style="double">
        <color rgb="FFFF0000"/>
      </left>
      <right style="double">
        <color rgb="FFFF0000"/>
      </right>
      <top style="thin">
        <color rgb="FF0070C0"/>
      </top>
      <bottom style="thin">
        <color rgb="FF0070C0"/>
      </bottom>
      <diagonal/>
    </border>
    <border>
      <left style="medium">
        <color rgb="FFFF0000"/>
      </left>
      <right style="thin">
        <color rgb="FFFF0000"/>
      </right>
      <top/>
      <bottom style="double">
        <color rgb="FFFF0000"/>
      </bottom>
      <diagonal/>
    </border>
    <border>
      <left style="thin">
        <color rgb="FFFF0000"/>
      </left>
      <right style="medium">
        <color rgb="FFFF0000"/>
      </right>
      <top/>
      <bottom style="double">
        <color rgb="FFFF0000"/>
      </bottom>
      <diagonal/>
    </border>
    <border>
      <left style="medium">
        <color rgb="FFFF0000"/>
      </left>
      <right style="double">
        <color rgb="FFFF0000"/>
      </right>
      <top/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/>
      <bottom style="double">
        <color rgb="FFFF0000"/>
      </bottom>
      <diagonal/>
    </border>
    <border>
      <left style="double">
        <color rgb="FFFF0000"/>
      </left>
      <right/>
      <top style="medium">
        <color rgb="FFFF0000"/>
      </top>
      <bottom style="thin">
        <color rgb="FFFF0000"/>
      </bottom>
      <diagonal/>
    </border>
    <border>
      <left/>
      <right/>
      <top style="medium">
        <color rgb="FFFF0000"/>
      </top>
      <bottom style="thin">
        <color rgb="FFFF0000"/>
      </bottom>
      <diagonal/>
    </border>
    <border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>
      <left style="double">
        <color rgb="FFFF0000"/>
      </left>
      <right/>
      <top/>
      <bottom style="double">
        <color rgb="FFFF0000"/>
      </bottom>
      <diagonal/>
    </border>
    <border>
      <left/>
      <right style="double">
        <color rgb="FFFF0000"/>
      </right>
      <top/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 style="thin">
        <color rgb="FF0070C0"/>
      </top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 style="medium">
        <color rgb="FF0070C0"/>
      </top>
      <bottom style="double">
        <color rgb="FFFF0000"/>
      </bottom>
      <diagonal/>
    </border>
    <border>
      <left style="medium">
        <color rgb="FFFF0000"/>
      </left>
      <right style="double">
        <color rgb="FFFF0000"/>
      </right>
      <top/>
      <bottom/>
      <diagonal/>
    </border>
    <border>
      <left style="double">
        <color rgb="FFFF0000"/>
      </left>
      <right style="double">
        <color rgb="FFFF0000"/>
      </right>
      <top/>
      <bottom/>
      <diagonal/>
    </border>
    <border>
      <left style="double">
        <color rgb="FFFF0000"/>
      </left>
      <right style="thin">
        <color rgb="FFFF0000"/>
      </right>
      <top style="thin">
        <color rgb="FF0070C0"/>
      </top>
      <bottom style="thin">
        <color rgb="FF0070C0"/>
      </bottom>
      <diagonal/>
    </border>
    <border>
      <left style="double">
        <color rgb="FFFF0000"/>
      </left>
      <right/>
      <top style="thin">
        <color rgb="FF0070C0"/>
      </top>
      <bottom style="double">
        <color rgb="FFFF0000"/>
      </bottom>
      <diagonal/>
    </border>
    <border>
      <left/>
      <right/>
      <top style="thin">
        <color rgb="FF0070C0"/>
      </top>
      <bottom style="double">
        <color rgb="FFFF0000"/>
      </bottom>
      <diagonal/>
    </border>
    <border>
      <left style="thin">
        <color rgb="FFFF0000"/>
      </left>
      <right style="medium">
        <color rgb="FFFF0000"/>
      </right>
      <top style="thin">
        <color rgb="FF0070C0"/>
      </top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 style="thin">
        <color rgb="FF0070C0"/>
      </top>
      <bottom/>
      <diagonal/>
    </border>
    <border>
      <left style="double">
        <color rgb="FFFF0000"/>
      </left>
      <right style="double">
        <color rgb="FFFF0000"/>
      </right>
      <top/>
      <bottom style="thin">
        <color rgb="FF0070C0"/>
      </bottom>
      <diagonal/>
    </border>
    <border>
      <left style="double">
        <color rgb="FFFF0000"/>
      </left>
      <right style="double">
        <color rgb="FFFF0000"/>
      </right>
      <top style="thin">
        <color rgb="FF0070C0"/>
      </top>
      <bottom style="medium">
        <color rgb="FF0070C0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10" xfId="0" applyFont="1" applyBorder="1"/>
    <xf numFmtId="0" fontId="2" fillId="0" borderId="11" xfId="0" applyFont="1" applyBorder="1" applyAlignment="1">
      <alignment horizontal="center" vertical="center"/>
    </xf>
    <xf numFmtId="49" fontId="2" fillId="0" borderId="12" xfId="0" applyNumberFormat="1" applyFont="1" applyBorder="1"/>
    <xf numFmtId="164" fontId="2" fillId="0" borderId="13" xfId="0" applyNumberFormat="1" applyFont="1" applyBorder="1"/>
    <xf numFmtId="0" fontId="2" fillId="0" borderId="14" xfId="0" applyFont="1" applyBorder="1"/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/>
    <xf numFmtId="164" fontId="2" fillId="0" borderId="17" xfId="0" applyNumberFormat="1" applyFont="1" applyBorder="1"/>
    <xf numFmtId="0" fontId="2" fillId="0" borderId="18" xfId="0" applyFont="1" applyBorder="1"/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/>
    <xf numFmtId="164" fontId="2" fillId="0" borderId="21" xfId="0" applyNumberFormat="1" applyFont="1" applyBorder="1"/>
    <xf numFmtId="0" fontId="3" fillId="0" borderId="21" xfId="0" applyFont="1" applyBorder="1" applyAlignment="1">
      <alignment horizontal="center" vertical="center"/>
    </xf>
    <xf numFmtId="0" fontId="3" fillId="0" borderId="21" xfId="0" applyFont="1" applyBorder="1"/>
    <xf numFmtId="0" fontId="3" fillId="0" borderId="27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/>
    </xf>
    <xf numFmtId="0" fontId="2" fillId="0" borderId="27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3" xfId="0" applyFont="1" applyBorder="1"/>
    <xf numFmtId="0" fontId="2" fillId="0" borderId="17" xfId="0" applyFont="1" applyBorder="1" applyAlignment="1">
      <alignment horizontal="center" vertical="center"/>
    </xf>
    <xf numFmtId="0" fontId="2" fillId="0" borderId="17" xfId="0" applyFont="1" applyBorder="1"/>
    <xf numFmtId="0" fontId="2" fillId="0" borderId="28" xfId="0" applyFont="1" applyBorder="1"/>
    <xf numFmtId="0" fontId="2" fillId="0" borderId="0" xfId="0" applyFont="1" applyAlignment="1">
      <alignment horizontal="center" vertical="center"/>
    </xf>
    <xf numFmtId="0" fontId="2" fillId="0" borderId="0" xfId="0" applyFont="1"/>
    <xf numFmtId="49" fontId="2" fillId="0" borderId="17" xfId="0" applyNumberFormat="1" applyFont="1" applyBorder="1"/>
    <xf numFmtId="164" fontId="2" fillId="0" borderId="28" xfId="0" applyNumberFormat="1" applyFont="1" applyBorder="1"/>
    <xf numFmtId="164" fontId="2" fillId="0" borderId="29" xfId="0" applyNumberFormat="1" applyFont="1" applyBorder="1"/>
    <xf numFmtId="49" fontId="2" fillId="0" borderId="30" xfId="0" applyNumberFormat="1" applyFont="1" applyBorder="1"/>
    <xf numFmtId="164" fontId="2" fillId="0" borderId="31" xfId="0" applyNumberFormat="1" applyFont="1" applyBorder="1"/>
    <xf numFmtId="49" fontId="2" fillId="0" borderId="16" xfId="0" applyNumberFormat="1" applyFont="1" applyBorder="1"/>
    <xf numFmtId="0" fontId="2" fillId="0" borderId="32" xfId="0" applyFont="1" applyBorder="1"/>
    <xf numFmtId="0" fontId="0" fillId="0" borderId="33" xfId="0" applyBorder="1"/>
    <xf numFmtId="0" fontId="0" fillId="0" borderId="34" xfId="0" applyBorder="1"/>
    <xf numFmtId="0" fontId="0" fillId="0" borderId="28" xfId="0" applyBorder="1"/>
    <xf numFmtId="0" fontId="0" fillId="0" borderId="35" xfId="0" applyBorder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/>
    </xf>
    <xf numFmtId="0" fontId="3" fillId="0" borderId="26" xfId="0" applyFont="1" applyBorder="1" applyAlignment="1">
      <alignment horizontal="center"/>
    </xf>
    <xf numFmtId="164" fontId="2" fillId="0" borderId="36" xfId="0" applyNumberFormat="1" applyFont="1" applyBorder="1"/>
    <xf numFmtId="164" fontId="2" fillId="0" borderId="37" xfId="0" applyNumberFormat="1" applyFont="1" applyBorder="1"/>
    <xf numFmtId="49" fontId="3" fillId="0" borderId="12" xfId="0" applyNumberFormat="1" applyFont="1" applyBorder="1"/>
    <xf numFmtId="0" fontId="3" fillId="0" borderId="16" xfId="0" applyFont="1" applyBorder="1"/>
    <xf numFmtId="164" fontId="2" fillId="0" borderId="38" xfId="0" applyNumberFormat="1" applyFont="1" applyBorder="1"/>
    <xf numFmtId="49" fontId="3" fillId="0" borderId="16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1"/>
  <sheetViews>
    <sheetView topLeftCell="A7" workbookViewId="0">
      <selection activeCell="C19" sqref="C19:C21"/>
    </sheetView>
  </sheetViews>
  <sheetFormatPr baseColWidth="10" defaultRowHeight="15" x14ac:dyDescent="0.25"/>
  <cols>
    <col min="1" max="2" width="3.5703125" customWidth="1"/>
    <col min="3" max="3" width="47.140625" customWidth="1"/>
    <col min="4" max="4" width="16.42578125" customWidth="1"/>
    <col min="5" max="5" width="15.140625" customWidth="1"/>
    <col min="6" max="7" width="3.5703125" customWidth="1"/>
    <col min="8" max="8" width="47.140625" customWidth="1"/>
    <col min="9" max="9" width="16.42578125" customWidth="1"/>
    <col min="10" max="10" width="15.140625" customWidth="1"/>
  </cols>
  <sheetData>
    <row r="1" spans="1:10" ht="15.75" thickTop="1" x14ac:dyDescent="0.25">
      <c r="A1" s="36" t="s">
        <v>21</v>
      </c>
      <c r="B1" s="37"/>
      <c r="C1" s="37"/>
      <c r="D1" s="37"/>
      <c r="E1" s="38"/>
      <c r="F1" s="36"/>
      <c r="G1" s="37"/>
      <c r="H1" s="37"/>
      <c r="I1" s="37"/>
      <c r="J1" s="38"/>
    </row>
    <row r="2" spans="1:10" ht="10.5" customHeight="1" x14ac:dyDescent="0.25">
      <c r="A2" s="39"/>
      <c r="B2" s="40"/>
      <c r="C2" s="40"/>
      <c r="D2" s="40"/>
      <c r="E2" s="41"/>
      <c r="F2" s="39"/>
      <c r="G2" s="40"/>
      <c r="H2" s="40"/>
      <c r="I2" s="40"/>
      <c r="J2" s="41"/>
    </row>
    <row r="3" spans="1:10" ht="21" customHeight="1" thickBot="1" x14ac:dyDescent="0.3">
      <c r="A3" s="42" t="s">
        <v>22</v>
      </c>
      <c r="B3" s="43"/>
      <c r="C3" s="43"/>
      <c r="D3" s="43"/>
      <c r="E3" s="44"/>
      <c r="F3" s="42"/>
      <c r="G3" s="43"/>
      <c r="H3" s="43"/>
      <c r="I3" s="43"/>
      <c r="J3" s="44"/>
    </row>
    <row r="4" spans="1:10" ht="15.75" thickTop="1" x14ac:dyDescent="0.25">
      <c r="A4" s="1" t="s">
        <v>18</v>
      </c>
      <c r="B4" s="2" t="s">
        <v>19</v>
      </c>
      <c r="C4" s="3" t="s">
        <v>20</v>
      </c>
      <c r="D4" s="4"/>
      <c r="E4" s="4"/>
      <c r="F4" s="1"/>
      <c r="G4" s="2"/>
      <c r="H4" s="3" t="s">
        <v>58</v>
      </c>
      <c r="I4" s="4">
        <f>+D50</f>
        <v>5160</v>
      </c>
      <c r="J4" s="4"/>
    </row>
    <row r="5" spans="1:10" x14ac:dyDescent="0.25">
      <c r="A5" s="5"/>
      <c r="B5" s="6"/>
      <c r="C5" s="7" t="s">
        <v>14</v>
      </c>
      <c r="D5" s="8">
        <v>1598.4</v>
      </c>
      <c r="E5" s="8"/>
      <c r="F5" s="5"/>
      <c r="G5" s="6"/>
      <c r="H5" s="7" t="s">
        <v>59</v>
      </c>
      <c r="I5" s="8"/>
      <c r="J5" s="8">
        <v>3340</v>
      </c>
    </row>
    <row r="6" spans="1:10" ht="15.75" thickBot="1" x14ac:dyDescent="0.3">
      <c r="A6" s="5"/>
      <c r="B6" s="6"/>
      <c r="C6" s="7" t="s">
        <v>15</v>
      </c>
      <c r="D6" s="8">
        <v>1065.5999999999999</v>
      </c>
      <c r="E6" s="8"/>
      <c r="F6" s="5"/>
      <c r="G6" s="6"/>
      <c r="H6" s="7" t="s">
        <v>60</v>
      </c>
      <c r="I6" s="8"/>
      <c r="J6" s="8">
        <v>1820</v>
      </c>
    </row>
    <row r="7" spans="1:10" ht="15.75" thickBot="1" x14ac:dyDescent="0.3">
      <c r="A7" s="5"/>
      <c r="B7" s="6"/>
      <c r="C7" s="7" t="s">
        <v>23</v>
      </c>
      <c r="D7" s="8">
        <v>666.6</v>
      </c>
      <c r="E7" s="8"/>
      <c r="F7" s="5"/>
      <c r="G7" s="6"/>
      <c r="H7" s="7" t="s">
        <v>61</v>
      </c>
      <c r="I7" s="27">
        <f>SUM(I4:I6)</f>
        <v>5160</v>
      </c>
      <c r="J7" s="27">
        <f>SUM(J5:J6)</f>
        <v>5160</v>
      </c>
    </row>
    <row r="8" spans="1:10" ht="15.75" thickTop="1" x14ac:dyDescent="0.25">
      <c r="A8" s="5"/>
      <c r="B8" s="6"/>
      <c r="C8" s="7" t="s">
        <v>24</v>
      </c>
      <c r="D8" s="8">
        <v>2666.4</v>
      </c>
      <c r="E8" s="8"/>
      <c r="F8" s="5"/>
      <c r="G8" s="6"/>
      <c r="H8" s="7"/>
      <c r="I8" s="8"/>
      <c r="J8" s="8"/>
    </row>
    <row r="9" spans="1:10" x14ac:dyDescent="0.25">
      <c r="A9" s="5"/>
      <c r="B9" s="6"/>
      <c r="C9" s="7" t="s">
        <v>16</v>
      </c>
      <c r="D9" s="8">
        <v>4545.45</v>
      </c>
      <c r="E9" s="8"/>
      <c r="F9" s="5"/>
      <c r="G9" s="6"/>
      <c r="H9" s="7"/>
      <c r="I9" s="8"/>
      <c r="J9" s="8"/>
    </row>
    <row r="10" spans="1:10" x14ac:dyDescent="0.25">
      <c r="A10" s="5"/>
      <c r="B10" s="6"/>
      <c r="C10" s="7" t="s">
        <v>17</v>
      </c>
      <c r="D10" s="8">
        <v>3030.3</v>
      </c>
      <c r="E10" s="8"/>
      <c r="F10" s="5"/>
      <c r="G10" s="6"/>
      <c r="H10" s="7"/>
      <c r="I10" s="8"/>
      <c r="J10" s="8"/>
    </row>
    <row r="11" spans="1:10" x14ac:dyDescent="0.25">
      <c r="A11" s="5"/>
      <c r="B11" s="6"/>
      <c r="C11" s="7" t="s">
        <v>25</v>
      </c>
      <c r="D11" s="8"/>
      <c r="E11" s="8">
        <v>2664</v>
      </c>
      <c r="F11" s="5"/>
      <c r="G11" s="6"/>
      <c r="H11" s="7"/>
      <c r="I11" s="8"/>
      <c r="J11" s="8"/>
    </row>
    <row r="12" spans="1:10" x14ac:dyDescent="0.25">
      <c r="A12" s="5"/>
      <c r="B12" s="6"/>
      <c r="C12" s="7" t="s">
        <v>29</v>
      </c>
      <c r="D12" s="8"/>
      <c r="E12" s="8"/>
      <c r="F12" s="5"/>
      <c r="G12" s="6"/>
      <c r="H12" s="7"/>
      <c r="I12" s="8"/>
      <c r="J12" s="8"/>
    </row>
    <row r="13" spans="1:10" x14ac:dyDescent="0.25">
      <c r="A13" s="5"/>
      <c r="B13" s="6"/>
      <c r="C13" s="7" t="s">
        <v>27</v>
      </c>
      <c r="D13" s="8"/>
      <c r="E13" s="8">
        <v>3333</v>
      </c>
      <c r="F13" s="5"/>
      <c r="G13" s="6"/>
      <c r="H13" s="7"/>
      <c r="I13" s="8"/>
      <c r="J13" s="8"/>
    </row>
    <row r="14" spans="1:10" x14ac:dyDescent="0.25">
      <c r="A14" s="5"/>
      <c r="B14" s="6"/>
      <c r="C14" s="7" t="s">
        <v>30</v>
      </c>
      <c r="D14" s="8"/>
      <c r="E14" s="8"/>
      <c r="F14" s="5"/>
      <c r="G14" s="6"/>
      <c r="H14" s="7"/>
      <c r="I14" s="8"/>
      <c r="J14" s="8"/>
    </row>
    <row r="15" spans="1:10" x14ac:dyDescent="0.25">
      <c r="A15" s="5"/>
      <c r="B15" s="6"/>
      <c r="C15" s="7" t="s">
        <v>26</v>
      </c>
      <c r="D15" s="8"/>
      <c r="E15" s="8">
        <v>7575</v>
      </c>
      <c r="F15" s="5"/>
      <c r="G15" s="6"/>
      <c r="H15" s="7"/>
      <c r="I15" s="8"/>
      <c r="J15" s="8"/>
    </row>
    <row r="16" spans="1:10" ht="15.75" thickBot="1" x14ac:dyDescent="0.3">
      <c r="A16" s="5"/>
      <c r="B16" s="6"/>
      <c r="C16" s="7" t="s">
        <v>31</v>
      </c>
      <c r="D16" s="8"/>
      <c r="E16" s="8"/>
      <c r="F16" s="5"/>
      <c r="G16" s="6"/>
      <c r="H16" s="7"/>
      <c r="I16" s="8"/>
      <c r="J16" s="8"/>
    </row>
    <row r="17" spans="1:10" ht="15.75" thickBot="1" x14ac:dyDescent="0.3">
      <c r="A17" s="5"/>
      <c r="B17" s="6"/>
      <c r="C17" s="7" t="s">
        <v>28</v>
      </c>
      <c r="D17" s="27">
        <f>SUM(D5:D16)</f>
        <v>13572.75</v>
      </c>
      <c r="E17" s="27">
        <f>SUM(E6:E16)</f>
        <v>13572</v>
      </c>
      <c r="F17" s="5"/>
      <c r="G17" s="6"/>
      <c r="H17" s="7"/>
      <c r="I17" s="8"/>
      <c r="J17" s="8"/>
    </row>
    <row r="18" spans="1:10" ht="15.75" thickTop="1" x14ac:dyDescent="0.25">
      <c r="A18" s="5" t="str">
        <f>+A4</f>
        <v>P#</v>
      </c>
      <c r="B18" s="6" t="str">
        <f>+B4</f>
        <v>XX</v>
      </c>
      <c r="C18" s="28" t="s">
        <v>32</v>
      </c>
      <c r="D18" s="8"/>
      <c r="E18" s="8"/>
      <c r="F18" s="5"/>
      <c r="G18" s="6"/>
      <c r="H18" s="30"/>
      <c r="I18" s="8"/>
      <c r="J18" s="8"/>
    </row>
    <row r="19" spans="1:10" x14ac:dyDescent="0.25">
      <c r="A19" s="5"/>
      <c r="B19" s="6"/>
      <c r="C19" s="7" t="s">
        <v>33</v>
      </c>
      <c r="D19" s="8">
        <v>1642.8</v>
      </c>
      <c r="E19" s="8"/>
      <c r="F19" s="5"/>
      <c r="G19" s="6"/>
      <c r="H19" s="7"/>
      <c r="I19" s="8"/>
      <c r="J19" s="8"/>
    </row>
    <row r="20" spans="1:10" x14ac:dyDescent="0.25">
      <c r="A20" s="5"/>
      <c r="B20" s="6"/>
      <c r="C20" s="7" t="s">
        <v>35</v>
      </c>
      <c r="D20" s="8">
        <v>266</v>
      </c>
      <c r="E20" s="8"/>
      <c r="F20" s="5"/>
      <c r="G20" s="6"/>
      <c r="H20" s="7"/>
      <c r="I20" s="8"/>
      <c r="J20" s="8"/>
    </row>
    <row r="21" spans="1:10" x14ac:dyDescent="0.25">
      <c r="A21" s="5"/>
      <c r="B21" s="6"/>
      <c r="C21" s="7" t="s">
        <v>34</v>
      </c>
      <c r="D21" s="8">
        <v>1064</v>
      </c>
      <c r="E21" s="8"/>
      <c r="F21" s="5"/>
      <c r="G21" s="6"/>
      <c r="H21" s="7"/>
      <c r="I21" s="8"/>
      <c r="J21" s="8"/>
    </row>
    <row r="22" spans="1:10" x14ac:dyDescent="0.25">
      <c r="A22" s="5"/>
      <c r="B22" s="6"/>
      <c r="C22" s="7" t="s">
        <v>36</v>
      </c>
      <c r="D22" s="8"/>
      <c r="E22" s="8">
        <v>1642.8</v>
      </c>
      <c r="F22" s="5"/>
      <c r="G22" s="6"/>
      <c r="H22" s="7"/>
      <c r="I22" s="8"/>
      <c r="J22" s="8"/>
    </row>
    <row r="23" spans="1:10" x14ac:dyDescent="0.25">
      <c r="A23" s="5"/>
      <c r="B23" s="6"/>
      <c r="C23" s="7" t="s">
        <v>37</v>
      </c>
      <c r="D23" s="8"/>
      <c r="E23" s="8"/>
      <c r="F23" s="5"/>
      <c r="G23" s="6"/>
      <c r="H23" s="7"/>
      <c r="I23" s="8"/>
      <c r="J23" s="8"/>
    </row>
    <row r="24" spans="1:10" x14ac:dyDescent="0.25">
      <c r="A24" s="5"/>
      <c r="B24" s="6"/>
      <c r="C24" s="7" t="s">
        <v>38</v>
      </c>
      <c r="D24" s="8"/>
      <c r="E24" s="8">
        <v>1330</v>
      </c>
      <c r="F24" s="5"/>
      <c r="G24" s="6"/>
      <c r="H24" s="7"/>
      <c r="I24" s="8"/>
      <c r="J24" s="8"/>
    </row>
    <row r="25" spans="1:10" ht="15.75" thickBot="1" x14ac:dyDescent="0.3">
      <c r="A25" s="5"/>
      <c r="B25" s="6"/>
      <c r="C25" s="7" t="s">
        <v>39</v>
      </c>
      <c r="D25" s="8"/>
      <c r="E25" s="8"/>
      <c r="F25" s="5"/>
      <c r="G25" s="6"/>
      <c r="H25" s="7"/>
      <c r="I25" s="8"/>
      <c r="J25" s="8"/>
    </row>
    <row r="26" spans="1:10" ht="15.75" thickBot="1" x14ac:dyDescent="0.3">
      <c r="A26" s="5"/>
      <c r="B26" s="6"/>
      <c r="C26" s="7" t="s">
        <v>40</v>
      </c>
      <c r="D26" s="27">
        <f>SUM(D19:D25)</f>
        <v>2972.8</v>
      </c>
      <c r="E26" s="27">
        <f>SUM(E22:E24)</f>
        <v>2972.8</v>
      </c>
      <c r="F26" s="5"/>
      <c r="G26" s="6"/>
      <c r="H26" s="7"/>
      <c r="I26" s="8"/>
      <c r="J26" s="8"/>
    </row>
    <row r="27" spans="1:10" ht="15.75" thickTop="1" x14ac:dyDescent="0.25">
      <c r="A27" s="5" t="s">
        <v>18</v>
      </c>
      <c r="B27" s="6" t="s">
        <v>19</v>
      </c>
      <c r="C27" s="28" t="s">
        <v>32</v>
      </c>
      <c r="D27" s="8"/>
      <c r="E27" s="8"/>
      <c r="F27" s="5"/>
      <c r="G27" s="6"/>
      <c r="H27" s="30"/>
      <c r="I27" s="8"/>
      <c r="J27" s="8"/>
    </row>
    <row r="28" spans="1:10" x14ac:dyDescent="0.25">
      <c r="A28" s="5"/>
      <c r="B28" s="6"/>
      <c r="C28" s="7" t="s">
        <v>41</v>
      </c>
      <c r="D28" s="8">
        <v>487.01</v>
      </c>
      <c r="E28" s="8"/>
      <c r="F28" s="5"/>
      <c r="G28" s="6"/>
      <c r="H28" s="7"/>
      <c r="I28" s="8"/>
      <c r="J28" s="8"/>
    </row>
    <row r="29" spans="1:10" ht="15.75" thickBot="1" x14ac:dyDescent="0.3">
      <c r="A29" s="5"/>
      <c r="B29" s="6"/>
      <c r="C29" s="7" t="s">
        <v>42</v>
      </c>
      <c r="D29" s="8"/>
      <c r="E29" s="8">
        <v>487.01</v>
      </c>
      <c r="F29" s="5"/>
      <c r="G29" s="6"/>
      <c r="H29" s="7"/>
      <c r="I29" s="8"/>
      <c r="J29" s="8"/>
    </row>
    <row r="30" spans="1:10" ht="15.75" thickBot="1" x14ac:dyDescent="0.3">
      <c r="A30" s="5"/>
      <c r="B30" s="6"/>
      <c r="C30" s="7" t="s">
        <v>43</v>
      </c>
      <c r="D30" s="27">
        <f>SUM(D28:D29)</f>
        <v>487.01</v>
      </c>
      <c r="E30" s="27">
        <f>SUM(E29)</f>
        <v>487.01</v>
      </c>
      <c r="F30" s="5"/>
      <c r="G30" s="6"/>
      <c r="H30" s="7"/>
      <c r="I30" s="8"/>
      <c r="J30" s="8"/>
    </row>
    <row r="31" spans="1:10" ht="15.75" thickTop="1" x14ac:dyDescent="0.25">
      <c r="A31" s="5" t="s">
        <v>18</v>
      </c>
      <c r="B31" s="6" t="s">
        <v>19</v>
      </c>
      <c r="C31" s="28" t="s">
        <v>32</v>
      </c>
      <c r="D31" s="8"/>
      <c r="E31" s="8"/>
      <c r="F31" s="5"/>
      <c r="G31" s="6"/>
      <c r="H31" s="30"/>
      <c r="I31" s="8"/>
      <c r="J31" s="8"/>
    </row>
    <row r="32" spans="1:10" x14ac:dyDescent="0.25">
      <c r="A32" s="5"/>
      <c r="B32" s="6"/>
      <c r="C32" s="7" t="s">
        <v>44</v>
      </c>
      <c r="D32" s="8">
        <v>4440</v>
      </c>
      <c r="E32" s="8"/>
      <c r="F32" s="5"/>
      <c r="G32" s="6"/>
      <c r="H32" s="7"/>
      <c r="I32" s="8"/>
      <c r="J32" s="8"/>
    </row>
    <row r="33" spans="1:10" ht="15.75" thickBot="1" x14ac:dyDescent="0.3">
      <c r="A33" s="5"/>
      <c r="B33" s="6"/>
      <c r="C33" s="7" t="s">
        <v>45</v>
      </c>
      <c r="D33" s="8"/>
      <c r="E33" s="8">
        <v>4440</v>
      </c>
      <c r="F33" s="5"/>
      <c r="G33" s="6"/>
      <c r="H33" s="7"/>
      <c r="I33" s="8"/>
      <c r="J33" s="8"/>
    </row>
    <row r="34" spans="1:10" ht="15.75" thickBot="1" x14ac:dyDescent="0.3">
      <c r="A34" s="5"/>
      <c r="B34" s="6"/>
      <c r="C34" s="7" t="s">
        <v>46</v>
      </c>
      <c r="D34" s="27">
        <f>SUM(D32:D33)</f>
        <v>4440</v>
      </c>
      <c r="E34" s="27">
        <f>SUM(E33)</f>
        <v>4440</v>
      </c>
      <c r="F34" s="5"/>
      <c r="G34" s="6"/>
      <c r="H34" s="7"/>
      <c r="I34" s="8"/>
      <c r="J34" s="8"/>
    </row>
    <row r="35" spans="1:10" ht="15.75" thickTop="1" x14ac:dyDescent="0.25">
      <c r="A35" s="5" t="s">
        <v>18</v>
      </c>
      <c r="B35" s="6" t="s">
        <v>19</v>
      </c>
      <c r="C35" s="28" t="s">
        <v>32</v>
      </c>
      <c r="D35" s="8"/>
      <c r="E35" s="8"/>
      <c r="F35" s="5"/>
      <c r="G35" s="6"/>
      <c r="H35" s="30"/>
      <c r="I35" s="8"/>
      <c r="J35" s="8"/>
    </row>
    <row r="36" spans="1:10" x14ac:dyDescent="0.25">
      <c r="A36" s="5"/>
      <c r="B36" s="6"/>
      <c r="C36" s="7" t="s">
        <v>47</v>
      </c>
      <c r="D36" s="8">
        <v>449.55</v>
      </c>
      <c r="E36" s="8"/>
      <c r="F36" s="5"/>
      <c r="G36" s="6"/>
      <c r="H36" s="7"/>
      <c r="I36" s="8"/>
      <c r="J36" s="8"/>
    </row>
    <row r="37" spans="1:10" ht="15.75" thickBot="1" x14ac:dyDescent="0.3">
      <c r="A37" s="5"/>
      <c r="B37" s="6"/>
      <c r="C37" s="7" t="s">
        <v>48</v>
      </c>
      <c r="D37" s="8"/>
      <c r="E37" s="8">
        <v>449.55</v>
      </c>
      <c r="F37" s="5"/>
      <c r="G37" s="6"/>
      <c r="H37" s="7"/>
      <c r="I37" s="8"/>
      <c r="J37" s="8"/>
    </row>
    <row r="38" spans="1:10" ht="15.75" thickBot="1" x14ac:dyDescent="0.3">
      <c r="A38" s="5"/>
      <c r="B38" s="6"/>
      <c r="C38" s="7" t="s">
        <v>49</v>
      </c>
      <c r="D38" s="27">
        <f>SUM(D36:D37)</f>
        <v>449.55</v>
      </c>
      <c r="E38" s="27">
        <f>SUM(E37)</f>
        <v>449.55</v>
      </c>
      <c r="F38" s="5"/>
      <c r="G38" s="6"/>
      <c r="H38" s="7"/>
      <c r="I38" s="8"/>
      <c r="J38" s="8"/>
    </row>
    <row r="39" spans="1:10" ht="15.75" thickTop="1" x14ac:dyDescent="0.25">
      <c r="A39" s="5" t="s">
        <v>18</v>
      </c>
      <c r="B39" s="6" t="s">
        <v>19</v>
      </c>
      <c r="C39" s="28" t="s">
        <v>32</v>
      </c>
      <c r="D39" s="8"/>
      <c r="E39" s="8"/>
      <c r="F39" s="5"/>
      <c r="G39" s="6"/>
      <c r="H39" s="30"/>
      <c r="I39" s="8"/>
      <c r="J39" s="8"/>
    </row>
    <row r="40" spans="1:10" x14ac:dyDescent="0.25">
      <c r="A40" s="5"/>
      <c r="B40" s="6"/>
      <c r="C40" s="7" t="s">
        <v>50</v>
      </c>
      <c r="D40" s="8">
        <v>310.8</v>
      </c>
      <c r="E40" s="8"/>
      <c r="F40" s="5"/>
      <c r="G40" s="6"/>
      <c r="H40" s="7"/>
      <c r="I40" s="8"/>
      <c r="J40" s="8"/>
    </row>
    <row r="41" spans="1:10" ht="15.75" thickBot="1" x14ac:dyDescent="0.3">
      <c r="A41" s="5"/>
      <c r="B41" s="6"/>
      <c r="C41" s="7" t="s">
        <v>42</v>
      </c>
      <c r="D41" s="8"/>
      <c r="E41" s="8">
        <v>310.8</v>
      </c>
      <c r="F41" s="5"/>
      <c r="G41" s="6"/>
      <c r="H41" s="7"/>
      <c r="I41" s="8"/>
      <c r="J41" s="8"/>
    </row>
    <row r="42" spans="1:10" ht="15.75" thickBot="1" x14ac:dyDescent="0.3">
      <c r="A42" s="5"/>
      <c r="B42" s="6"/>
      <c r="C42" s="7" t="s">
        <v>51</v>
      </c>
      <c r="D42" s="27">
        <f>SUM(D40:D41)</f>
        <v>310.8</v>
      </c>
      <c r="E42" s="27">
        <f>SUM(E40:E41)</f>
        <v>310.8</v>
      </c>
      <c r="F42" s="5"/>
      <c r="G42" s="6"/>
      <c r="H42" s="7"/>
      <c r="I42" s="8"/>
      <c r="J42" s="8"/>
    </row>
    <row r="43" spans="1:10" ht="15.75" thickTop="1" x14ac:dyDescent="0.25">
      <c r="A43" s="5" t="s">
        <v>18</v>
      </c>
      <c r="B43" s="6" t="s">
        <v>19</v>
      </c>
      <c r="C43" s="28" t="s">
        <v>32</v>
      </c>
      <c r="D43" s="8"/>
      <c r="E43" s="8"/>
      <c r="F43" s="5"/>
      <c r="G43" s="6"/>
      <c r="H43" s="30"/>
      <c r="I43" s="8"/>
      <c r="J43" s="8"/>
    </row>
    <row r="44" spans="1:10" x14ac:dyDescent="0.25">
      <c r="A44" s="5"/>
      <c r="B44" s="6"/>
      <c r="C44" s="7" t="s">
        <v>52</v>
      </c>
      <c r="D44" s="8">
        <v>1150</v>
      </c>
      <c r="E44" s="8"/>
      <c r="F44" s="5"/>
      <c r="G44" s="6"/>
      <c r="H44" s="7"/>
      <c r="I44" s="8"/>
      <c r="J44" s="8"/>
    </row>
    <row r="45" spans="1:10" ht="15.75" thickBot="1" x14ac:dyDescent="0.3">
      <c r="A45" s="5"/>
      <c r="B45" s="6"/>
      <c r="C45" s="7" t="s">
        <v>53</v>
      </c>
      <c r="D45" s="8"/>
      <c r="E45" s="8">
        <v>1150</v>
      </c>
      <c r="F45" s="5"/>
      <c r="G45" s="6"/>
      <c r="H45" s="7"/>
      <c r="I45" s="8"/>
      <c r="J45" s="8"/>
    </row>
    <row r="46" spans="1:10" ht="15.75" thickBot="1" x14ac:dyDescent="0.3">
      <c r="A46" s="5"/>
      <c r="B46" s="6"/>
      <c r="C46" s="7" t="s">
        <v>54</v>
      </c>
      <c r="D46" s="27">
        <f>SUM(D44:D45)</f>
        <v>1150</v>
      </c>
      <c r="E46" s="27">
        <f>SUM(E44:E45)</f>
        <v>1150</v>
      </c>
      <c r="F46" s="5"/>
      <c r="G46" s="6"/>
      <c r="H46" s="7"/>
      <c r="I46" s="8"/>
      <c r="J46" s="8"/>
    </row>
    <row r="47" spans="1:10" ht="15.75" thickTop="1" x14ac:dyDescent="0.25">
      <c r="A47" s="5" t="s">
        <v>18</v>
      </c>
      <c r="B47" s="6" t="s">
        <v>19</v>
      </c>
      <c r="C47" s="28" t="s">
        <v>32</v>
      </c>
      <c r="D47" s="29"/>
      <c r="E47" s="29"/>
      <c r="F47" s="5"/>
      <c r="G47" s="6"/>
      <c r="H47" s="7"/>
      <c r="I47" s="8"/>
      <c r="J47" s="8"/>
    </row>
    <row r="48" spans="1:10" x14ac:dyDescent="0.25">
      <c r="A48" s="5"/>
      <c r="B48" s="6"/>
      <c r="C48" s="7" t="s">
        <v>55</v>
      </c>
      <c r="D48" s="8">
        <v>3340</v>
      </c>
      <c r="E48" s="8"/>
      <c r="F48" s="5"/>
      <c r="G48" s="6"/>
      <c r="H48" s="7"/>
      <c r="I48" s="8"/>
      <c r="J48" s="8"/>
    </row>
    <row r="49" spans="1:10" ht="15.75" thickBot="1" x14ac:dyDescent="0.3">
      <c r="A49" s="5"/>
      <c r="B49" s="6"/>
      <c r="C49" s="7" t="s">
        <v>56</v>
      </c>
      <c r="D49" s="8">
        <v>1820</v>
      </c>
      <c r="E49" s="8"/>
      <c r="F49" s="31"/>
      <c r="G49" s="6"/>
      <c r="H49" s="7"/>
      <c r="I49" s="8"/>
      <c r="J49" s="8"/>
    </row>
    <row r="50" spans="1:10" ht="15.75" thickBot="1" x14ac:dyDescent="0.3">
      <c r="A50" s="9"/>
      <c r="B50" s="10"/>
      <c r="C50" s="11" t="s">
        <v>57</v>
      </c>
      <c r="D50" s="27">
        <f>SUM(D48:D49)</f>
        <v>5160</v>
      </c>
      <c r="E50" s="12"/>
      <c r="F50" s="32"/>
      <c r="G50" s="35"/>
      <c r="H50" s="33"/>
      <c r="I50" s="34"/>
      <c r="J50" s="34"/>
    </row>
    <row r="51" spans="1:10" ht="15.75" thickTop="1" x14ac:dyDescent="0.25"/>
  </sheetData>
  <mergeCells count="4">
    <mergeCell ref="A1:E2"/>
    <mergeCell ref="A3:E3"/>
    <mergeCell ref="F1:J2"/>
    <mergeCell ref="F3:J3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0"/>
  <sheetViews>
    <sheetView topLeftCell="A46" zoomScale="85" zoomScaleNormal="85" workbookViewId="0">
      <selection activeCell="A17" sqref="A17"/>
    </sheetView>
  </sheetViews>
  <sheetFormatPr baseColWidth="10" defaultRowHeight="15" x14ac:dyDescent="0.25"/>
  <cols>
    <col min="1" max="1" width="4.5703125" style="23" customWidth="1"/>
    <col min="2" max="2" width="36.7109375" style="24" customWidth="1"/>
    <col min="3" max="12" width="15.7109375" style="24" customWidth="1"/>
  </cols>
  <sheetData>
    <row r="1" spans="1:12" ht="16.5" x14ac:dyDescent="0.25">
      <c r="A1" s="45" t="s">
        <v>21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7"/>
    </row>
    <row r="2" spans="1:12" ht="16.5" x14ac:dyDescent="0.25">
      <c r="A2" s="48" t="s">
        <v>0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50"/>
    </row>
    <row r="3" spans="1:12" ht="15.75" thickBot="1" x14ac:dyDescent="0.3">
      <c r="A3" s="13"/>
      <c r="B3" s="14"/>
      <c r="C3" s="51" t="s">
        <v>1</v>
      </c>
      <c r="D3" s="52"/>
      <c r="E3" s="51" t="s">
        <v>2</v>
      </c>
      <c r="F3" s="52"/>
      <c r="G3" s="51" t="s">
        <v>3</v>
      </c>
      <c r="H3" s="52"/>
      <c r="I3" s="51" t="s">
        <v>4</v>
      </c>
      <c r="J3" s="52"/>
      <c r="K3" s="51" t="s">
        <v>5</v>
      </c>
      <c r="L3" s="52"/>
    </row>
    <row r="4" spans="1:12" ht="16.5" thickTop="1" thickBot="1" x14ac:dyDescent="0.3">
      <c r="A4" s="15" t="s">
        <v>6</v>
      </c>
      <c r="B4" s="16" t="s">
        <v>7</v>
      </c>
      <c r="C4" s="17" t="s">
        <v>8</v>
      </c>
      <c r="D4" s="17" t="s">
        <v>9</v>
      </c>
      <c r="E4" s="17" t="s">
        <v>8</v>
      </c>
      <c r="F4" s="17" t="s">
        <v>9</v>
      </c>
      <c r="G4" s="17" t="s">
        <v>8</v>
      </c>
      <c r="H4" s="17" t="s">
        <v>9</v>
      </c>
      <c r="I4" s="17" t="s">
        <v>10</v>
      </c>
      <c r="J4" s="17" t="s">
        <v>11</v>
      </c>
      <c r="K4" s="17" t="s">
        <v>12</v>
      </c>
      <c r="L4" s="17" t="s">
        <v>13</v>
      </c>
    </row>
    <row r="5" spans="1:12" ht="15.75" thickTop="1" x14ac:dyDescent="0.25">
      <c r="A5" s="18">
        <v>1</v>
      </c>
      <c r="B5" s="19" t="s">
        <v>62</v>
      </c>
      <c r="C5" s="4">
        <v>8880</v>
      </c>
      <c r="D5" s="4"/>
      <c r="E5" s="4"/>
      <c r="F5" s="4"/>
      <c r="G5" s="4">
        <v>8880</v>
      </c>
      <c r="H5" s="4"/>
      <c r="I5" s="4"/>
      <c r="J5" s="4"/>
      <c r="K5" s="4">
        <v>8880</v>
      </c>
      <c r="L5" s="4"/>
    </row>
    <row r="6" spans="1:12" x14ac:dyDescent="0.25">
      <c r="A6" s="20">
        <f>+A5+1</f>
        <v>2</v>
      </c>
      <c r="B6" s="21" t="s">
        <v>63</v>
      </c>
      <c r="C6" s="8">
        <v>16650</v>
      </c>
      <c r="D6" s="8"/>
      <c r="E6" s="8"/>
      <c r="F6" s="8"/>
      <c r="G6" s="8">
        <v>16650</v>
      </c>
      <c r="H6" s="8"/>
      <c r="I6" s="8"/>
      <c r="J6" s="8"/>
      <c r="K6" s="8">
        <v>16650</v>
      </c>
      <c r="L6" s="8"/>
    </row>
    <row r="7" spans="1:12" x14ac:dyDescent="0.25">
      <c r="A7" s="20">
        <f t="shared" ref="A7:A69" si="0">+A6+1</f>
        <v>3</v>
      </c>
      <c r="B7" s="21" t="s">
        <v>64</v>
      </c>
      <c r="C7" s="8">
        <v>66600</v>
      </c>
      <c r="D7" s="8"/>
      <c r="E7" s="8"/>
      <c r="F7" s="8"/>
      <c r="G7" s="8">
        <v>66600</v>
      </c>
      <c r="H7" s="8"/>
      <c r="I7" s="8">
        <v>66600</v>
      </c>
      <c r="J7" s="8">
        <v>59000</v>
      </c>
      <c r="K7" s="8">
        <v>59000</v>
      </c>
      <c r="L7" s="8"/>
    </row>
    <row r="8" spans="1:12" x14ac:dyDescent="0.25">
      <c r="A8" s="20">
        <f t="shared" si="0"/>
        <v>4</v>
      </c>
      <c r="B8" s="21" t="s">
        <v>70</v>
      </c>
      <c r="C8" s="8">
        <v>13320</v>
      </c>
      <c r="D8" s="8"/>
      <c r="E8" s="8"/>
      <c r="F8" s="8"/>
      <c r="G8" s="8">
        <v>13320</v>
      </c>
      <c r="H8" s="8"/>
      <c r="I8" s="8"/>
      <c r="J8" s="8"/>
      <c r="K8" s="8">
        <v>13320</v>
      </c>
      <c r="L8" s="8"/>
    </row>
    <row r="9" spans="1:12" x14ac:dyDescent="0.25">
      <c r="A9" s="20">
        <f t="shared" si="0"/>
        <v>5</v>
      </c>
      <c r="B9" s="21" t="s">
        <v>65</v>
      </c>
      <c r="C9" s="8">
        <v>10000</v>
      </c>
      <c r="D9" s="8"/>
      <c r="E9" s="8"/>
      <c r="F9" s="8"/>
      <c r="G9" s="8">
        <v>10000</v>
      </c>
      <c r="H9" s="8"/>
      <c r="I9" s="8"/>
      <c r="J9" s="8"/>
      <c r="K9" s="8">
        <v>10000</v>
      </c>
      <c r="L9" s="8"/>
    </row>
    <row r="10" spans="1:12" x14ac:dyDescent="0.25">
      <c r="A10" s="20">
        <f t="shared" si="0"/>
        <v>6</v>
      </c>
      <c r="B10" s="21" t="s">
        <v>66</v>
      </c>
      <c r="C10" s="8">
        <v>8214</v>
      </c>
      <c r="D10" s="8"/>
      <c r="E10" s="8"/>
      <c r="F10" s="8"/>
      <c r="G10" s="8">
        <v>8214</v>
      </c>
      <c r="H10" s="8"/>
      <c r="I10" s="8"/>
      <c r="J10" s="8"/>
      <c r="K10" s="8">
        <v>8214</v>
      </c>
      <c r="L10" s="8"/>
    </row>
    <row r="11" spans="1:12" x14ac:dyDescent="0.25">
      <c r="A11" s="20">
        <f t="shared" si="0"/>
        <v>7</v>
      </c>
      <c r="B11" s="21" t="s">
        <v>67</v>
      </c>
      <c r="C11" s="8">
        <v>49950</v>
      </c>
      <c r="D11" s="8"/>
      <c r="E11" s="8"/>
      <c r="F11" s="8"/>
      <c r="G11" s="8">
        <v>49950</v>
      </c>
      <c r="H11" s="8"/>
      <c r="I11" s="8">
        <v>49950</v>
      </c>
      <c r="J11" s="8"/>
      <c r="K11" s="8"/>
      <c r="L11" s="8"/>
    </row>
    <row r="12" spans="1:12" x14ac:dyDescent="0.25">
      <c r="A12" s="20">
        <f t="shared" si="0"/>
        <v>8</v>
      </c>
      <c r="B12" s="21" t="s">
        <v>68</v>
      </c>
      <c r="C12" s="8"/>
      <c r="D12" s="8">
        <v>13320</v>
      </c>
      <c r="E12" s="8"/>
      <c r="F12" s="8"/>
      <c r="G12" s="8"/>
      <c r="H12" s="8">
        <v>13320</v>
      </c>
      <c r="I12" s="8"/>
      <c r="J12" s="8"/>
      <c r="K12" s="8"/>
      <c r="L12" s="8">
        <v>13320</v>
      </c>
    </row>
    <row r="13" spans="1:12" x14ac:dyDescent="0.25">
      <c r="A13" s="20">
        <f t="shared" si="0"/>
        <v>9</v>
      </c>
      <c r="B13" s="21" t="s">
        <v>69</v>
      </c>
      <c r="C13" s="8">
        <v>2420</v>
      </c>
      <c r="D13" s="8"/>
      <c r="E13" s="8"/>
      <c r="F13" s="8"/>
      <c r="G13" s="8">
        <v>2420</v>
      </c>
      <c r="H13" s="8"/>
      <c r="I13" s="8">
        <v>2420</v>
      </c>
      <c r="J13" s="8"/>
      <c r="K13" s="8"/>
      <c r="L13" s="8"/>
    </row>
    <row r="14" spans="1:12" x14ac:dyDescent="0.25">
      <c r="A14" s="20">
        <f t="shared" si="0"/>
        <v>10</v>
      </c>
      <c r="B14" s="21" t="s">
        <v>71</v>
      </c>
      <c r="C14" s="8">
        <v>6660</v>
      </c>
      <c r="D14" s="8"/>
      <c r="E14" s="8"/>
      <c r="F14" s="8"/>
      <c r="G14" s="8">
        <v>6660</v>
      </c>
      <c r="H14" s="8"/>
      <c r="I14" s="8"/>
      <c r="J14" s="8"/>
      <c r="K14" s="8">
        <v>6660</v>
      </c>
      <c r="L14" s="8"/>
    </row>
    <row r="15" spans="1:12" x14ac:dyDescent="0.25">
      <c r="A15" s="20">
        <f t="shared" si="0"/>
        <v>11</v>
      </c>
      <c r="B15" s="21" t="s">
        <v>72</v>
      </c>
      <c r="C15" s="8">
        <v>2220</v>
      </c>
      <c r="D15" s="8"/>
      <c r="E15" s="8"/>
      <c r="F15" s="8">
        <v>1820</v>
      </c>
      <c r="G15" s="8">
        <v>400</v>
      </c>
      <c r="H15" s="8"/>
      <c r="I15" s="8"/>
      <c r="J15" s="8"/>
      <c r="K15" s="8">
        <v>400</v>
      </c>
      <c r="L15" s="8"/>
    </row>
    <row r="16" spans="1:12" x14ac:dyDescent="0.25">
      <c r="A16" s="20">
        <f t="shared" si="0"/>
        <v>12</v>
      </c>
      <c r="B16" s="21" t="s">
        <v>73</v>
      </c>
      <c r="C16" s="8">
        <v>216450</v>
      </c>
      <c r="D16" s="8"/>
      <c r="E16" s="8"/>
      <c r="F16" s="8"/>
      <c r="G16" s="8">
        <v>216450</v>
      </c>
      <c r="H16" s="8"/>
      <c r="I16" s="8"/>
      <c r="J16" s="8"/>
      <c r="K16" s="8">
        <v>216450</v>
      </c>
      <c r="L16" s="8"/>
    </row>
    <row r="17" spans="1:12" x14ac:dyDescent="0.25">
      <c r="A17" s="20">
        <f t="shared" si="0"/>
        <v>13</v>
      </c>
      <c r="B17" s="21" t="s">
        <v>74</v>
      </c>
      <c r="C17" s="8">
        <v>1396</v>
      </c>
      <c r="D17" s="8"/>
      <c r="E17" s="8">
        <v>487.01</v>
      </c>
      <c r="F17" s="8"/>
      <c r="G17" s="8" t="s">
        <v>160</v>
      </c>
      <c r="H17" s="8"/>
      <c r="I17" s="8">
        <v>1883.01</v>
      </c>
      <c r="J17" s="25"/>
      <c r="K17" s="25"/>
      <c r="L17" s="25"/>
    </row>
    <row r="18" spans="1:12" x14ac:dyDescent="0.25">
      <c r="A18" s="20">
        <f t="shared" si="0"/>
        <v>14</v>
      </c>
      <c r="B18" s="21" t="s">
        <v>75</v>
      </c>
      <c r="C18" s="8">
        <v>44400</v>
      </c>
      <c r="D18" s="8"/>
      <c r="E18" s="8"/>
      <c r="F18" s="8"/>
      <c r="G18" s="8">
        <v>44400</v>
      </c>
      <c r="H18" s="8"/>
      <c r="I18" s="8">
        <v>44400</v>
      </c>
      <c r="J18" s="8"/>
      <c r="K18" s="8"/>
      <c r="L18" s="8"/>
    </row>
    <row r="19" spans="1:12" x14ac:dyDescent="0.25">
      <c r="A19" s="20">
        <f t="shared" si="0"/>
        <v>15</v>
      </c>
      <c r="B19" s="21" t="s">
        <v>76</v>
      </c>
      <c r="C19" s="8">
        <v>28860</v>
      </c>
      <c r="D19" s="8"/>
      <c r="E19" s="8"/>
      <c r="F19" s="8"/>
      <c r="G19" s="8">
        <v>28860</v>
      </c>
      <c r="H19" s="8"/>
      <c r="I19" s="8">
        <v>28860</v>
      </c>
      <c r="J19" s="8"/>
      <c r="K19" s="8"/>
      <c r="L19" s="8"/>
    </row>
    <row r="20" spans="1:12" x14ac:dyDescent="0.25">
      <c r="A20" s="20">
        <f t="shared" si="0"/>
        <v>16</v>
      </c>
      <c r="B20" s="21" t="s">
        <v>77</v>
      </c>
      <c r="C20" s="8">
        <v>8325</v>
      </c>
      <c r="D20" s="8"/>
      <c r="E20" s="8"/>
      <c r="F20" s="8"/>
      <c r="G20" s="8">
        <v>8325</v>
      </c>
      <c r="H20" s="8"/>
      <c r="I20" s="8"/>
      <c r="J20" s="8"/>
      <c r="K20" s="8">
        <v>8325</v>
      </c>
      <c r="L20" s="8"/>
    </row>
    <row r="21" spans="1:12" x14ac:dyDescent="0.25">
      <c r="A21" s="20">
        <f t="shared" si="0"/>
        <v>17</v>
      </c>
      <c r="B21" s="21" t="s">
        <v>78</v>
      </c>
      <c r="C21" s="8">
        <v>2109</v>
      </c>
      <c r="D21" s="8"/>
      <c r="E21" s="8"/>
      <c r="F21" s="8"/>
      <c r="G21" s="8">
        <v>2109</v>
      </c>
      <c r="H21" s="8"/>
      <c r="I21" s="8">
        <v>2109</v>
      </c>
      <c r="J21" s="8"/>
      <c r="K21" s="8"/>
      <c r="L21" s="8"/>
    </row>
    <row r="22" spans="1:12" x14ac:dyDescent="0.25">
      <c r="A22" s="20">
        <f t="shared" si="0"/>
        <v>18</v>
      </c>
      <c r="B22" s="21" t="s">
        <v>79</v>
      </c>
      <c r="C22" s="8">
        <v>10249.700000000001</v>
      </c>
      <c r="D22" s="8"/>
      <c r="E22" s="8">
        <v>1150</v>
      </c>
      <c r="F22" s="8"/>
      <c r="G22" s="8">
        <f>+E22+C22</f>
        <v>11399.7</v>
      </c>
      <c r="H22" s="8"/>
      <c r="I22" s="8">
        <v>11399.7</v>
      </c>
      <c r="J22" s="8"/>
      <c r="K22" s="8"/>
      <c r="L22" s="8"/>
    </row>
    <row r="23" spans="1:12" x14ac:dyDescent="0.25">
      <c r="A23" s="20">
        <f t="shared" si="0"/>
        <v>19</v>
      </c>
      <c r="B23" s="21" t="s">
        <v>80</v>
      </c>
      <c r="C23" s="8"/>
      <c r="D23" s="8">
        <v>5550</v>
      </c>
      <c r="E23" s="8"/>
      <c r="F23" s="8"/>
      <c r="G23" s="8"/>
      <c r="H23" s="8">
        <v>5550</v>
      </c>
      <c r="I23" s="8"/>
      <c r="J23" s="8"/>
      <c r="K23" s="8"/>
      <c r="L23" s="8">
        <v>5550</v>
      </c>
    </row>
    <row r="24" spans="1:12" x14ac:dyDescent="0.25">
      <c r="A24" s="20">
        <f t="shared" si="0"/>
        <v>20</v>
      </c>
      <c r="B24" s="21" t="s">
        <v>81</v>
      </c>
      <c r="C24" s="8"/>
      <c r="D24" s="8">
        <v>223554</v>
      </c>
      <c r="E24" s="8"/>
      <c r="F24" s="8"/>
      <c r="G24" s="8"/>
      <c r="H24" s="8">
        <v>223554</v>
      </c>
      <c r="I24" s="8"/>
      <c r="J24" s="8">
        <v>223554</v>
      </c>
      <c r="K24" s="8"/>
      <c r="L24" s="8"/>
    </row>
    <row r="25" spans="1:12" x14ac:dyDescent="0.25">
      <c r="A25" s="20">
        <f t="shared" si="0"/>
        <v>21</v>
      </c>
      <c r="B25" s="21" t="s">
        <v>82</v>
      </c>
      <c r="C25" s="8">
        <v>3330</v>
      </c>
      <c r="D25" s="8"/>
      <c r="E25" s="8"/>
      <c r="F25" s="8"/>
      <c r="G25" s="8">
        <v>3330</v>
      </c>
      <c r="H25" s="8"/>
      <c r="I25" s="8">
        <v>3330</v>
      </c>
      <c r="J25" s="8"/>
      <c r="K25" s="8"/>
      <c r="L25" s="8"/>
    </row>
    <row r="26" spans="1:12" x14ac:dyDescent="0.25">
      <c r="A26" s="20">
        <f t="shared" si="0"/>
        <v>22</v>
      </c>
      <c r="B26" s="21" t="s">
        <v>83</v>
      </c>
      <c r="C26" s="8">
        <v>3885</v>
      </c>
      <c r="D26" s="8"/>
      <c r="E26" s="8"/>
      <c r="F26" s="8"/>
      <c r="G26" s="8">
        <v>3885</v>
      </c>
      <c r="H26" s="8"/>
      <c r="I26" s="8">
        <v>3885</v>
      </c>
      <c r="J26" s="8"/>
      <c r="K26" s="8"/>
      <c r="L26" s="8"/>
    </row>
    <row r="27" spans="1:12" x14ac:dyDescent="0.25">
      <c r="A27" s="20">
        <f t="shared" si="0"/>
        <v>23</v>
      </c>
      <c r="B27" s="21" t="s">
        <v>84</v>
      </c>
      <c r="C27" s="8">
        <v>2886</v>
      </c>
      <c r="D27" s="8"/>
      <c r="E27" s="8"/>
      <c r="F27" s="8"/>
      <c r="G27" s="8">
        <v>2886</v>
      </c>
      <c r="H27" s="8"/>
      <c r="I27" s="8">
        <v>2886</v>
      </c>
      <c r="J27" s="8"/>
      <c r="K27" s="8"/>
      <c r="L27" s="8"/>
    </row>
    <row r="28" spans="1:12" x14ac:dyDescent="0.25">
      <c r="A28" s="20">
        <f t="shared" si="0"/>
        <v>24</v>
      </c>
      <c r="B28" s="21" t="s">
        <v>85</v>
      </c>
      <c r="C28" s="8"/>
      <c r="D28" s="8">
        <v>2220</v>
      </c>
      <c r="E28" s="8"/>
      <c r="F28" s="8"/>
      <c r="G28" s="8"/>
      <c r="H28" s="8">
        <v>2220</v>
      </c>
      <c r="I28" s="8"/>
      <c r="J28" s="8"/>
      <c r="K28" s="8"/>
      <c r="L28" s="8">
        <v>2220</v>
      </c>
    </row>
    <row r="29" spans="1:12" x14ac:dyDescent="0.25">
      <c r="A29" s="20">
        <f t="shared" si="0"/>
        <v>25</v>
      </c>
      <c r="B29" s="21" t="s">
        <v>86</v>
      </c>
      <c r="C29" s="8"/>
      <c r="D29" s="8">
        <v>7770</v>
      </c>
      <c r="E29" s="8"/>
      <c r="F29" s="8"/>
      <c r="G29" s="8"/>
      <c r="H29" s="8">
        <v>7770</v>
      </c>
      <c r="I29" s="8"/>
      <c r="J29" s="8">
        <v>7770</v>
      </c>
      <c r="K29" s="8"/>
      <c r="L29" s="8"/>
    </row>
    <row r="30" spans="1:12" x14ac:dyDescent="0.25">
      <c r="A30" s="20">
        <f t="shared" si="0"/>
        <v>26</v>
      </c>
      <c r="B30" s="21" t="s">
        <v>87</v>
      </c>
      <c r="C30" s="8"/>
      <c r="D30" s="8">
        <v>1776</v>
      </c>
      <c r="E30" s="8"/>
      <c r="F30" s="8"/>
      <c r="G30" s="8"/>
      <c r="H30" s="8">
        <v>1776</v>
      </c>
      <c r="I30" s="8"/>
      <c r="J30" s="8"/>
      <c r="K30" s="8"/>
      <c r="L30" s="8">
        <v>1776</v>
      </c>
    </row>
    <row r="31" spans="1:12" x14ac:dyDescent="0.25">
      <c r="A31" s="20">
        <f t="shared" si="0"/>
        <v>27</v>
      </c>
      <c r="B31" s="21" t="s">
        <v>88</v>
      </c>
      <c r="C31" s="8"/>
      <c r="D31" s="8">
        <v>4440</v>
      </c>
      <c r="E31" s="8"/>
      <c r="F31" s="8"/>
      <c r="G31" s="8"/>
      <c r="H31" s="8">
        <v>4440</v>
      </c>
      <c r="I31" s="8"/>
      <c r="J31" s="8"/>
      <c r="K31" s="8"/>
      <c r="L31" s="8">
        <v>4440</v>
      </c>
    </row>
    <row r="32" spans="1:12" x14ac:dyDescent="0.25">
      <c r="A32" s="20">
        <f t="shared" si="0"/>
        <v>28</v>
      </c>
      <c r="B32" s="21" t="s">
        <v>89</v>
      </c>
      <c r="C32" s="8">
        <v>1554</v>
      </c>
      <c r="D32" s="8"/>
      <c r="E32" s="8"/>
      <c r="F32" s="8"/>
      <c r="G32" s="8">
        <v>1554</v>
      </c>
      <c r="H32" s="8"/>
      <c r="I32" s="8">
        <v>1554</v>
      </c>
      <c r="J32" s="8"/>
      <c r="K32" s="8"/>
      <c r="L32" s="8"/>
    </row>
    <row r="33" spans="1:12" x14ac:dyDescent="0.25">
      <c r="A33" s="20">
        <f t="shared" si="0"/>
        <v>29</v>
      </c>
      <c r="B33" s="21" t="s">
        <v>90</v>
      </c>
      <c r="C33" s="8">
        <v>1887</v>
      </c>
      <c r="D33" s="8"/>
      <c r="E33" s="8"/>
      <c r="F33" s="8"/>
      <c r="G33" s="8">
        <v>1887</v>
      </c>
      <c r="H33" s="8"/>
      <c r="I33" s="8">
        <v>1887</v>
      </c>
      <c r="J33" s="8"/>
      <c r="K33" s="8"/>
      <c r="L33" s="8"/>
    </row>
    <row r="34" spans="1:12" x14ac:dyDescent="0.25">
      <c r="A34" s="20">
        <f t="shared" si="0"/>
        <v>30</v>
      </c>
      <c r="B34" s="21" t="s">
        <v>91</v>
      </c>
      <c r="C34" s="8">
        <v>5550</v>
      </c>
      <c r="D34" s="8"/>
      <c r="E34" s="8"/>
      <c r="F34" s="8">
        <v>4440</v>
      </c>
      <c r="G34" s="8">
        <v>1110</v>
      </c>
      <c r="H34" s="8"/>
      <c r="I34" s="8"/>
      <c r="J34" s="8"/>
      <c r="K34" s="8">
        <v>1110</v>
      </c>
      <c r="L34" s="8"/>
    </row>
    <row r="35" spans="1:12" x14ac:dyDescent="0.25">
      <c r="A35" s="20">
        <f t="shared" si="0"/>
        <v>31</v>
      </c>
      <c r="B35" s="21" t="s">
        <v>92</v>
      </c>
      <c r="C35" s="8">
        <v>4440</v>
      </c>
      <c r="D35" s="8"/>
      <c r="E35" s="8"/>
      <c r="F35" s="8">
        <v>3340</v>
      </c>
      <c r="G35" s="8">
        <f>C35-F35</f>
        <v>1100</v>
      </c>
      <c r="H35" s="8"/>
      <c r="I35" s="8"/>
      <c r="J35" s="8"/>
      <c r="K35" s="8">
        <v>1100</v>
      </c>
      <c r="L35" s="8"/>
    </row>
    <row r="36" spans="1:12" x14ac:dyDescent="0.25">
      <c r="A36" s="20">
        <f t="shared" si="0"/>
        <v>32</v>
      </c>
      <c r="B36" s="21" t="s">
        <v>93</v>
      </c>
      <c r="C36" s="8"/>
      <c r="D36" s="8">
        <v>1499</v>
      </c>
      <c r="E36" s="8"/>
      <c r="F36" s="8"/>
      <c r="G36" s="8"/>
      <c r="H36" s="8">
        <v>1499</v>
      </c>
      <c r="I36" s="8"/>
      <c r="J36" s="8">
        <v>1499</v>
      </c>
      <c r="K36" s="8"/>
      <c r="L36" s="8"/>
    </row>
    <row r="37" spans="1:12" x14ac:dyDescent="0.25">
      <c r="A37" s="20">
        <f t="shared" si="0"/>
        <v>33</v>
      </c>
      <c r="B37" s="21" t="s">
        <v>94</v>
      </c>
      <c r="C37" s="8"/>
      <c r="D37" s="8">
        <v>8880</v>
      </c>
      <c r="E37" s="8"/>
      <c r="F37" s="8"/>
      <c r="G37" s="8"/>
      <c r="H37" s="8">
        <v>8880</v>
      </c>
      <c r="I37" s="8"/>
      <c r="J37" s="8"/>
      <c r="K37" s="8"/>
      <c r="L37" s="8">
        <v>8880</v>
      </c>
    </row>
    <row r="38" spans="1:12" x14ac:dyDescent="0.25">
      <c r="A38" s="20">
        <f t="shared" si="0"/>
        <v>34</v>
      </c>
      <c r="B38" s="21" t="s">
        <v>95</v>
      </c>
      <c r="C38" s="8">
        <v>6650</v>
      </c>
      <c r="D38" s="8"/>
      <c r="E38" s="8"/>
      <c r="F38" s="8"/>
      <c r="G38" s="8">
        <v>6650</v>
      </c>
      <c r="H38" s="8"/>
      <c r="I38" s="8"/>
      <c r="J38" s="8"/>
      <c r="K38" s="8">
        <v>6650</v>
      </c>
      <c r="L38" s="8"/>
    </row>
    <row r="39" spans="1:12" x14ac:dyDescent="0.25">
      <c r="A39" s="20">
        <f t="shared" si="0"/>
        <v>35</v>
      </c>
      <c r="B39" s="21" t="s">
        <v>96</v>
      </c>
      <c r="C39" s="8"/>
      <c r="D39" s="8">
        <v>128938.35</v>
      </c>
      <c r="E39" s="8"/>
      <c r="F39" s="8"/>
      <c r="G39" s="8"/>
      <c r="H39" s="8">
        <v>128938.35</v>
      </c>
      <c r="I39" s="8"/>
      <c r="J39" s="8"/>
      <c r="K39" s="8"/>
      <c r="L39" s="8">
        <v>128938.35</v>
      </c>
    </row>
    <row r="40" spans="1:12" x14ac:dyDescent="0.25">
      <c r="A40" s="20">
        <f t="shared" si="0"/>
        <v>36</v>
      </c>
      <c r="B40" s="21" t="s">
        <v>97</v>
      </c>
      <c r="C40" s="8"/>
      <c r="D40" s="8">
        <v>128938.35</v>
      </c>
      <c r="E40" s="8"/>
      <c r="F40" s="8"/>
      <c r="G40" s="8"/>
      <c r="H40" s="8">
        <v>128938.35</v>
      </c>
      <c r="I40" s="8"/>
      <c r="J40" s="8"/>
      <c r="K40" s="8"/>
      <c r="L40" s="8">
        <v>128938.35</v>
      </c>
    </row>
    <row r="41" spans="1:12" x14ac:dyDescent="0.25">
      <c r="A41" s="20">
        <f t="shared" si="0"/>
        <v>37</v>
      </c>
      <c r="B41" s="7" t="s">
        <v>14</v>
      </c>
      <c r="C41" s="8"/>
      <c r="D41" s="8"/>
      <c r="E41" s="8">
        <v>1598.4</v>
      </c>
      <c r="F41" s="8"/>
      <c r="G41" s="8">
        <v>1598.4</v>
      </c>
      <c r="H41" s="8"/>
      <c r="I41" s="8">
        <v>1598.4</v>
      </c>
      <c r="J41" s="8"/>
      <c r="K41" s="8"/>
      <c r="L41" s="8"/>
    </row>
    <row r="42" spans="1:12" x14ac:dyDescent="0.25">
      <c r="A42" s="20">
        <f t="shared" si="0"/>
        <v>38</v>
      </c>
      <c r="B42" s="7" t="s">
        <v>15</v>
      </c>
      <c r="C42" s="8"/>
      <c r="D42" s="8"/>
      <c r="E42" s="8">
        <v>1065.5999999999999</v>
      </c>
      <c r="F42" s="8"/>
      <c r="G42" s="8">
        <v>1065.5999999999999</v>
      </c>
      <c r="H42" s="8"/>
      <c r="I42" s="8">
        <v>1065.5999999999999</v>
      </c>
      <c r="J42" s="8"/>
      <c r="K42" s="8"/>
      <c r="L42" s="8"/>
    </row>
    <row r="43" spans="1:12" x14ac:dyDescent="0.25">
      <c r="A43" s="20">
        <f t="shared" si="0"/>
        <v>39</v>
      </c>
      <c r="B43" s="7" t="s">
        <v>23</v>
      </c>
      <c r="C43" s="8"/>
      <c r="D43" s="8"/>
      <c r="E43" s="8">
        <v>666.6</v>
      </c>
      <c r="F43" s="8"/>
      <c r="G43" s="8">
        <v>666.6</v>
      </c>
      <c r="H43" s="8"/>
      <c r="I43" s="8">
        <v>666.6</v>
      </c>
      <c r="J43" s="8"/>
      <c r="K43" s="8"/>
      <c r="L43" s="8"/>
    </row>
    <row r="44" spans="1:12" x14ac:dyDescent="0.25">
      <c r="A44" s="20">
        <f t="shared" si="0"/>
        <v>40</v>
      </c>
      <c r="B44" s="7" t="s">
        <v>24</v>
      </c>
      <c r="C44" s="8"/>
      <c r="D44" s="8"/>
      <c r="E44" s="8">
        <v>2666.4</v>
      </c>
      <c r="F44" s="8"/>
      <c r="G44" s="8">
        <v>2666.4</v>
      </c>
      <c r="H44" s="8"/>
      <c r="I44" s="8">
        <v>2666.4</v>
      </c>
      <c r="J44" s="8"/>
      <c r="K44" s="8"/>
      <c r="L44" s="8"/>
    </row>
    <row r="45" spans="1:12" x14ac:dyDescent="0.25">
      <c r="A45" s="20">
        <f t="shared" si="0"/>
        <v>41</v>
      </c>
      <c r="B45" s="7" t="s">
        <v>16</v>
      </c>
      <c r="C45" s="8"/>
      <c r="D45" s="8"/>
      <c r="E45" s="8">
        <v>4545.45</v>
      </c>
      <c r="F45" s="8"/>
      <c r="G45" s="8">
        <v>4545.45</v>
      </c>
      <c r="H45" s="8"/>
      <c r="I45" s="8">
        <v>4545.45</v>
      </c>
      <c r="J45" s="8"/>
      <c r="K45" s="8"/>
      <c r="L45" s="8"/>
    </row>
    <row r="46" spans="1:12" x14ac:dyDescent="0.25">
      <c r="A46" s="20">
        <f t="shared" si="0"/>
        <v>42</v>
      </c>
      <c r="B46" s="7" t="s">
        <v>17</v>
      </c>
      <c r="C46" s="8"/>
      <c r="D46" s="8"/>
      <c r="E46" s="8">
        <v>3030.3</v>
      </c>
      <c r="F46" s="8"/>
      <c r="G46" s="8">
        <v>3030.3</v>
      </c>
      <c r="H46" s="8"/>
      <c r="I46" s="8">
        <v>3030.3</v>
      </c>
      <c r="J46" s="8"/>
      <c r="K46" s="8"/>
      <c r="L46" s="8"/>
    </row>
    <row r="47" spans="1:12" x14ac:dyDescent="0.25">
      <c r="A47" s="20">
        <f t="shared" si="0"/>
        <v>43</v>
      </c>
      <c r="B47" s="21" t="s">
        <v>98</v>
      </c>
      <c r="C47" s="8"/>
      <c r="D47" s="8"/>
      <c r="E47" s="8"/>
      <c r="F47" s="8">
        <v>2664</v>
      </c>
      <c r="G47" s="8"/>
      <c r="H47" s="8">
        <v>2664</v>
      </c>
      <c r="I47" s="8"/>
      <c r="J47" s="8"/>
      <c r="K47" s="8"/>
      <c r="L47" s="8">
        <v>2664</v>
      </c>
    </row>
    <row r="48" spans="1:12" x14ac:dyDescent="0.25">
      <c r="A48" s="20">
        <f t="shared" si="0"/>
        <v>44</v>
      </c>
      <c r="B48" s="21" t="s">
        <v>100</v>
      </c>
      <c r="C48" s="8"/>
      <c r="D48" s="8"/>
      <c r="E48" s="8"/>
      <c r="F48" s="8">
        <v>3333</v>
      </c>
      <c r="G48" s="8"/>
      <c r="H48" s="8">
        <v>3333</v>
      </c>
      <c r="I48" s="8"/>
      <c r="J48" s="8"/>
      <c r="K48" s="8"/>
      <c r="L48" s="8">
        <v>3333</v>
      </c>
    </row>
    <row r="49" spans="1:12" x14ac:dyDescent="0.25">
      <c r="A49" s="20">
        <f t="shared" si="0"/>
        <v>45</v>
      </c>
      <c r="B49" s="21" t="s">
        <v>99</v>
      </c>
      <c r="C49" s="8"/>
      <c r="D49" s="8"/>
      <c r="E49" s="8"/>
      <c r="F49" s="8">
        <v>7575.75</v>
      </c>
      <c r="G49" s="8"/>
      <c r="H49" s="8">
        <v>7575.75</v>
      </c>
      <c r="I49" s="8"/>
      <c r="J49" s="8"/>
      <c r="K49" s="8"/>
      <c r="L49" s="8">
        <v>7575.75</v>
      </c>
    </row>
    <row r="50" spans="1:12" x14ac:dyDescent="0.25">
      <c r="A50" s="20">
        <f t="shared" si="0"/>
        <v>46</v>
      </c>
      <c r="B50" s="7" t="s">
        <v>33</v>
      </c>
      <c r="C50" s="8"/>
      <c r="D50" s="8"/>
      <c r="E50" s="8">
        <v>1642.8</v>
      </c>
      <c r="F50" s="8"/>
      <c r="G50" s="8">
        <v>1642.8</v>
      </c>
      <c r="H50" s="8"/>
      <c r="I50" s="8">
        <v>1642.8</v>
      </c>
      <c r="J50" s="8"/>
      <c r="K50" s="8"/>
      <c r="L50" s="8"/>
    </row>
    <row r="51" spans="1:12" x14ac:dyDescent="0.25">
      <c r="A51" s="20">
        <f t="shared" si="0"/>
        <v>47</v>
      </c>
      <c r="B51" s="7" t="s">
        <v>35</v>
      </c>
      <c r="C51" s="8"/>
      <c r="D51" s="8"/>
      <c r="E51" s="8">
        <v>266</v>
      </c>
      <c r="F51" s="8"/>
      <c r="G51" s="8">
        <v>266</v>
      </c>
      <c r="H51" s="8"/>
      <c r="I51" s="8">
        <v>266</v>
      </c>
      <c r="J51" s="8"/>
      <c r="K51" s="8"/>
      <c r="L51" s="8"/>
    </row>
    <row r="52" spans="1:12" x14ac:dyDescent="0.25">
      <c r="A52" s="20">
        <f t="shared" si="0"/>
        <v>48</v>
      </c>
      <c r="B52" s="7" t="s">
        <v>34</v>
      </c>
      <c r="C52" s="8"/>
      <c r="D52" s="8"/>
      <c r="E52" s="8">
        <v>1064</v>
      </c>
      <c r="F52" s="8"/>
      <c r="G52" s="8">
        <v>1064</v>
      </c>
      <c r="H52" s="8"/>
      <c r="I52" s="8">
        <v>1064</v>
      </c>
      <c r="J52" s="8"/>
      <c r="K52" s="8"/>
      <c r="L52" s="8"/>
    </row>
    <row r="53" spans="1:12" x14ac:dyDescent="0.25">
      <c r="A53" s="20">
        <f t="shared" si="0"/>
        <v>49</v>
      </c>
      <c r="B53" s="21" t="s">
        <v>101</v>
      </c>
      <c r="C53" s="8"/>
      <c r="D53" s="8"/>
      <c r="E53" s="8"/>
      <c r="F53" s="8">
        <v>1642.8</v>
      </c>
      <c r="G53" s="8"/>
      <c r="H53" s="8">
        <v>1642.8</v>
      </c>
      <c r="I53" s="8"/>
      <c r="J53" s="8"/>
      <c r="K53" s="8"/>
      <c r="L53" s="8">
        <v>1642.8</v>
      </c>
    </row>
    <row r="54" spans="1:12" x14ac:dyDescent="0.25">
      <c r="A54" s="20">
        <f t="shared" si="0"/>
        <v>50</v>
      </c>
      <c r="B54" s="21" t="s">
        <v>102</v>
      </c>
      <c r="C54" s="8"/>
      <c r="D54" s="8"/>
      <c r="E54" s="8"/>
      <c r="F54" s="8">
        <v>1330</v>
      </c>
      <c r="G54" s="8"/>
      <c r="H54" s="8">
        <v>1330</v>
      </c>
      <c r="I54" s="8"/>
      <c r="J54" s="8"/>
      <c r="K54" s="8"/>
      <c r="L54" s="8">
        <v>1330</v>
      </c>
    </row>
    <row r="55" spans="1:12" x14ac:dyDescent="0.25">
      <c r="A55" s="20">
        <f t="shared" si="0"/>
        <v>51</v>
      </c>
      <c r="B55" s="21" t="s">
        <v>103</v>
      </c>
      <c r="C55" s="8"/>
      <c r="D55" s="8"/>
      <c r="E55" s="8"/>
      <c r="F55" s="8">
        <v>797.81</v>
      </c>
      <c r="G55" s="8"/>
      <c r="H55" s="8">
        <v>797.81</v>
      </c>
      <c r="I55" s="8"/>
      <c r="J55" s="8"/>
      <c r="K55" s="8"/>
      <c r="L55" s="8">
        <v>797.81</v>
      </c>
    </row>
    <row r="56" spans="1:12" x14ac:dyDescent="0.25">
      <c r="A56" s="20">
        <f t="shared" si="0"/>
        <v>52</v>
      </c>
      <c r="B56" s="21" t="s">
        <v>104</v>
      </c>
      <c r="C56" s="8"/>
      <c r="D56" s="8"/>
      <c r="E56" s="8">
        <v>4440</v>
      </c>
      <c r="F56" s="8"/>
      <c r="G56" s="8">
        <v>4440</v>
      </c>
      <c r="H56" s="8"/>
      <c r="I56" s="8">
        <v>4440</v>
      </c>
      <c r="J56" s="8"/>
      <c r="K56" s="8"/>
      <c r="L56" s="8"/>
    </row>
    <row r="57" spans="1:12" x14ac:dyDescent="0.25">
      <c r="A57" s="20">
        <f t="shared" si="0"/>
        <v>53</v>
      </c>
      <c r="B57" s="21" t="s">
        <v>47</v>
      </c>
      <c r="C57" s="8"/>
      <c r="D57" s="8"/>
      <c r="E57" s="8">
        <v>449.55</v>
      </c>
      <c r="F57" s="8"/>
      <c r="G57" s="8">
        <v>449.55</v>
      </c>
      <c r="H57" s="8"/>
      <c r="I57" s="8">
        <v>449.55</v>
      </c>
      <c r="J57" s="8"/>
      <c r="K57" s="8"/>
      <c r="L57" s="8"/>
    </row>
    <row r="58" spans="1:12" x14ac:dyDescent="0.25">
      <c r="A58" s="20">
        <f t="shared" si="0"/>
        <v>54</v>
      </c>
      <c r="B58" s="21" t="s">
        <v>105</v>
      </c>
      <c r="C58" s="8"/>
      <c r="D58" s="8"/>
      <c r="E58" s="8"/>
      <c r="F58" s="8">
        <v>449.55</v>
      </c>
      <c r="G58" s="8"/>
      <c r="H58" s="8">
        <v>449.55</v>
      </c>
      <c r="I58" s="8"/>
      <c r="J58" s="8"/>
      <c r="K58" s="8"/>
      <c r="L58" s="8">
        <v>449.55</v>
      </c>
    </row>
    <row r="59" spans="1:12" x14ac:dyDescent="0.25">
      <c r="A59" s="20">
        <f t="shared" si="0"/>
        <v>55</v>
      </c>
      <c r="B59" s="21" t="s">
        <v>106</v>
      </c>
      <c r="C59" s="8"/>
      <c r="D59" s="8"/>
      <c r="E59" s="8">
        <v>310.8</v>
      </c>
      <c r="F59" s="8"/>
      <c r="G59" s="8">
        <v>310.8</v>
      </c>
      <c r="H59" s="8"/>
      <c r="I59" s="8">
        <v>310.8</v>
      </c>
      <c r="J59" s="8"/>
      <c r="K59" s="8"/>
      <c r="L59" s="8"/>
    </row>
    <row r="60" spans="1:12" x14ac:dyDescent="0.25">
      <c r="A60" s="20">
        <f t="shared" si="0"/>
        <v>56</v>
      </c>
      <c r="B60" s="21" t="s">
        <v>107</v>
      </c>
      <c r="C60" s="8"/>
      <c r="D60" s="8"/>
      <c r="E60" s="8"/>
      <c r="F60" s="8">
        <v>1150</v>
      </c>
      <c r="G60" s="8"/>
      <c r="H60" s="8">
        <v>1150</v>
      </c>
      <c r="I60" s="8"/>
      <c r="J60" s="8"/>
      <c r="K60" s="8"/>
      <c r="L60" s="8">
        <v>1150</v>
      </c>
    </row>
    <row r="61" spans="1:12" x14ac:dyDescent="0.25">
      <c r="A61" s="20">
        <f t="shared" si="0"/>
        <v>57</v>
      </c>
      <c r="B61" s="21" t="s">
        <v>55</v>
      </c>
      <c r="C61" s="8"/>
      <c r="D61" s="8"/>
      <c r="E61" s="8">
        <v>3340</v>
      </c>
      <c r="F61" s="8"/>
      <c r="G61" s="8">
        <v>3340</v>
      </c>
      <c r="H61" s="8"/>
      <c r="I61" s="8">
        <v>3340</v>
      </c>
      <c r="J61" s="8"/>
      <c r="K61" s="8"/>
      <c r="L61" s="8"/>
    </row>
    <row r="62" spans="1:12" x14ac:dyDescent="0.25">
      <c r="A62" s="20">
        <f t="shared" si="0"/>
        <v>58</v>
      </c>
      <c r="B62" s="21" t="s">
        <v>56</v>
      </c>
      <c r="C62" s="8"/>
      <c r="D62" s="8"/>
      <c r="E62" s="8">
        <v>1820</v>
      </c>
      <c r="F62" s="8"/>
      <c r="G62" s="8">
        <v>1820</v>
      </c>
      <c r="H62" s="8"/>
      <c r="I62" s="8">
        <v>1820</v>
      </c>
      <c r="J62" s="8"/>
      <c r="K62" s="8"/>
      <c r="L62" s="8"/>
    </row>
    <row r="63" spans="1:12" x14ac:dyDescent="0.25">
      <c r="A63" s="20">
        <f t="shared" si="0"/>
        <v>59</v>
      </c>
      <c r="B63" s="21" t="s">
        <v>108</v>
      </c>
      <c r="C63" s="8"/>
      <c r="D63" s="8"/>
      <c r="E63" s="8"/>
      <c r="F63" s="8"/>
      <c r="G63" s="8"/>
      <c r="H63" s="8"/>
      <c r="I63" s="8">
        <v>43753.39</v>
      </c>
      <c r="J63" s="8"/>
      <c r="K63" s="8"/>
      <c r="L63" s="8"/>
    </row>
    <row r="64" spans="1:12" x14ac:dyDescent="0.25">
      <c r="A64" s="20">
        <f t="shared" si="0"/>
        <v>60</v>
      </c>
      <c r="B64" s="21" t="s">
        <v>109</v>
      </c>
      <c r="C64" s="8"/>
      <c r="D64" s="8"/>
      <c r="E64" s="8"/>
      <c r="F64" s="8"/>
      <c r="G64" s="8"/>
      <c r="H64" s="8"/>
      <c r="I64" s="8"/>
      <c r="J64" s="8"/>
      <c r="K64" s="8"/>
      <c r="L64" s="8">
        <v>2187.67</v>
      </c>
    </row>
    <row r="65" spans="1:12" ht="15.75" thickBot="1" x14ac:dyDescent="0.3">
      <c r="A65" s="20">
        <f t="shared" si="0"/>
        <v>61</v>
      </c>
      <c r="B65" s="21" t="s">
        <v>110</v>
      </c>
      <c r="C65" s="53"/>
      <c r="D65" s="53"/>
      <c r="E65" s="53"/>
      <c r="F65" s="53"/>
      <c r="G65" s="53"/>
      <c r="H65" s="53"/>
      <c r="I65" s="53"/>
      <c r="J65" s="53"/>
      <c r="K65" s="53"/>
      <c r="L65" s="53">
        <v>41565.72</v>
      </c>
    </row>
    <row r="66" spans="1:12" ht="15.75" thickBot="1" x14ac:dyDescent="0.3">
      <c r="A66" s="20">
        <f t="shared" si="0"/>
        <v>62</v>
      </c>
      <c r="B66" s="21" t="s">
        <v>111</v>
      </c>
      <c r="C66" s="27">
        <f>SUM(C5:C65)</f>
        <v>526885.69999999995</v>
      </c>
      <c r="D66" s="27">
        <f t="shared" ref="D66:L66" si="1">SUM(D5:D65)</f>
        <v>526885.69999999995</v>
      </c>
      <c r="E66" s="27">
        <f t="shared" si="1"/>
        <v>28542.909999999996</v>
      </c>
      <c r="F66" s="27">
        <f>SUM(F5:F65)</f>
        <v>28542.91</v>
      </c>
      <c r="G66" s="27">
        <f t="shared" si="1"/>
        <v>543945.60000000021</v>
      </c>
      <c r="H66" s="27">
        <f t="shared" si="1"/>
        <v>545828.6100000001</v>
      </c>
      <c r="I66" s="27">
        <f t="shared" si="1"/>
        <v>291823</v>
      </c>
      <c r="J66" s="27">
        <f t="shared" si="1"/>
        <v>291823</v>
      </c>
      <c r="K66" s="27">
        <f t="shared" si="1"/>
        <v>356759</v>
      </c>
      <c r="L66" s="27">
        <f t="shared" si="1"/>
        <v>356759</v>
      </c>
    </row>
    <row r="67" spans="1:12" ht="15.75" thickTop="1" x14ac:dyDescent="0.25">
      <c r="A67" s="20">
        <f t="shared" si="0"/>
        <v>63</v>
      </c>
      <c r="B67" s="21"/>
      <c r="C67" s="54"/>
      <c r="D67" s="54"/>
      <c r="E67" s="54"/>
      <c r="F67" s="54"/>
      <c r="G67" s="54"/>
      <c r="H67" s="54"/>
      <c r="I67" s="54"/>
      <c r="J67" s="54"/>
      <c r="K67" s="54"/>
      <c r="L67" s="54"/>
    </row>
    <row r="68" spans="1:12" x14ac:dyDescent="0.25">
      <c r="A68" s="20">
        <f t="shared" si="0"/>
        <v>64</v>
      </c>
      <c r="B68" s="21"/>
      <c r="C68" s="8"/>
      <c r="D68" s="8"/>
      <c r="E68" s="8"/>
      <c r="F68" s="8"/>
      <c r="G68" s="8"/>
      <c r="H68" s="8"/>
      <c r="I68" s="8"/>
      <c r="J68" s="8"/>
      <c r="K68" s="8"/>
      <c r="L68" s="8"/>
    </row>
    <row r="69" spans="1:12" ht="15.75" thickBot="1" x14ac:dyDescent="0.3">
      <c r="A69" s="20">
        <f t="shared" si="0"/>
        <v>65</v>
      </c>
      <c r="B69" s="22"/>
      <c r="C69" s="26"/>
      <c r="D69" s="26"/>
      <c r="E69" s="26"/>
      <c r="F69" s="26"/>
      <c r="G69" s="26"/>
      <c r="H69" s="26"/>
      <c r="I69" s="26"/>
      <c r="J69" s="26"/>
      <c r="K69" s="26"/>
      <c r="L69" s="26"/>
    </row>
    <row r="70" spans="1:12" ht="15.75" thickTop="1" x14ac:dyDescent="0.25"/>
  </sheetData>
  <mergeCells count="7">
    <mergeCell ref="A1:L1"/>
    <mergeCell ref="A2:L2"/>
    <mergeCell ref="C3:D3"/>
    <mergeCell ref="E3:F3"/>
    <mergeCell ref="G3:H3"/>
    <mergeCell ref="I3:J3"/>
    <mergeCell ref="K3:L3"/>
  </mergeCells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0"/>
  <sheetViews>
    <sheetView zoomScaleNormal="100" workbookViewId="0">
      <selection activeCell="C22" sqref="C22"/>
    </sheetView>
  </sheetViews>
  <sheetFormatPr baseColWidth="10" defaultRowHeight="15" x14ac:dyDescent="0.25"/>
  <cols>
    <col min="1" max="2" width="3.5703125" customWidth="1"/>
    <col min="3" max="3" width="47.140625" customWidth="1"/>
    <col min="4" max="5" width="16.42578125" customWidth="1"/>
    <col min="6" max="6" width="15.140625" customWidth="1"/>
  </cols>
  <sheetData>
    <row r="1" spans="1:6" ht="15.75" thickTop="1" x14ac:dyDescent="0.25">
      <c r="A1" s="36" t="s">
        <v>112</v>
      </c>
      <c r="B1" s="37"/>
      <c r="C1" s="37"/>
      <c r="D1" s="37"/>
      <c r="E1" s="37"/>
      <c r="F1" s="38"/>
    </row>
    <row r="2" spans="1:6" ht="10.5" customHeight="1" x14ac:dyDescent="0.25">
      <c r="A2" s="39"/>
      <c r="B2" s="40"/>
      <c r="C2" s="40"/>
      <c r="D2" s="40"/>
      <c r="E2" s="40"/>
      <c r="F2" s="41"/>
    </row>
    <row r="3" spans="1:6" ht="21" customHeight="1" thickBot="1" x14ac:dyDescent="0.3">
      <c r="A3" s="42" t="s">
        <v>113</v>
      </c>
      <c r="B3" s="43"/>
      <c r="C3" s="43"/>
      <c r="D3" s="43"/>
      <c r="E3" s="43"/>
      <c r="F3" s="44"/>
    </row>
    <row r="4" spans="1:6" ht="15.75" thickTop="1" x14ac:dyDescent="0.25">
      <c r="A4" s="1"/>
      <c r="B4" s="2"/>
      <c r="C4" s="55" t="s">
        <v>114</v>
      </c>
      <c r="D4" s="4"/>
      <c r="E4" s="4"/>
      <c r="F4" s="4"/>
    </row>
    <row r="5" spans="1:6" x14ac:dyDescent="0.25">
      <c r="A5" s="5"/>
      <c r="B5" s="6"/>
      <c r="C5" s="56" t="s">
        <v>115</v>
      </c>
      <c r="D5" s="8"/>
      <c r="E5" s="8"/>
      <c r="F5" s="8"/>
    </row>
    <row r="6" spans="1:6" x14ac:dyDescent="0.25">
      <c r="A6" s="5"/>
      <c r="B6" s="6"/>
      <c r="C6" s="7" t="s">
        <v>62</v>
      </c>
      <c r="D6" s="8"/>
      <c r="E6" s="8">
        <v>8880</v>
      </c>
      <c r="F6" s="8"/>
    </row>
    <row r="7" spans="1:6" x14ac:dyDescent="0.25">
      <c r="A7" s="5"/>
      <c r="B7" s="6"/>
      <c r="C7" s="7" t="s">
        <v>63</v>
      </c>
      <c r="D7" s="8"/>
      <c r="E7" s="8">
        <v>16650</v>
      </c>
      <c r="F7" s="8"/>
    </row>
    <row r="8" spans="1:6" x14ac:dyDescent="0.25">
      <c r="A8" s="5"/>
      <c r="B8" s="6"/>
      <c r="C8" s="7" t="s">
        <v>77</v>
      </c>
      <c r="D8" s="8">
        <v>8325</v>
      </c>
      <c r="E8" s="8"/>
      <c r="F8" s="8"/>
    </row>
    <row r="9" spans="1:6" x14ac:dyDescent="0.25">
      <c r="A9" s="5"/>
      <c r="B9" s="6"/>
      <c r="C9" s="7" t="s">
        <v>71</v>
      </c>
      <c r="D9" s="8">
        <v>6660</v>
      </c>
      <c r="E9" s="8"/>
      <c r="F9" s="8"/>
    </row>
    <row r="10" spans="1:6" x14ac:dyDescent="0.25">
      <c r="A10" s="5"/>
      <c r="B10" s="6" t="s">
        <v>117</v>
      </c>
      <c r="C10" s="7" t="s">
        <v>116</v>
      </c>
      <c r="D10" s="8">
        <v>449.55</v>
      </c>
      <c r="E10" s="8"/>
      <c r="F10" s="8"/>
    </row>
    <row r="11" spans="1:6" ht="15.75" thickBot="1" x14ac:dyDescent="0.3">
      <c r="A11" s="5"/>
      <c r="B11" s="6" t="s">
        <v>117</v>
      </c>
      <c r="C11" s="7" t="s">
        <v>87</v>
      </c>
      <c r="D11" s="57">
        <v>1776</v>
      </c>
      <c r="E11" s="8">
        <f>E7+E8-E9-E10</f>
        <v>16650</v>
      </c>
      <c r="F11" s="8"/>
    </row>
    <row r="12" spans="1:6" x14ac:dyDescent="0.25">
      <c r="A12" s="5"/>
      <c r="B12" s="6"/>
      <c r="C12" s="7" t="s">
        <v>91</v>
      </c>
      <c r="D12" s="54"/>
      <c r="E12" s="8">
        <v>1100</v>
      </c>
      <c r="F12" s="8"/>
    </row>
    <row r="13" spans="1:6" x14ac:dyDescent="0.25">
      <c r="A13" s="5"/>
      <c r="B13" s="6"/>
      <c r="C13" s="7" t="s">
        <v>64</v>
      </c>
      <c r="D13" s="8"/>
      <c r="E13" s="8">
        <v>59000</v>
      </c>
      <c r="F13" s="8"/>
    </row>
    <row r="14" spans="1:6" x14ac:dyDescent="0.25">
      <c r="A14" s="5"/>
      <c r="B14" s="6"/>
      <c r="C14" s="7" t="s">
        <v>72</v>
      </c>
      <c r="D14" s="8"/>
      <c r="E14" s="8">
        <v>400</v>
      </c>
      <c r="F14" s="8"/>
    </row>
    <row r="15" spans="1:6" ht="15.75" thickBot="1" x14ac:dyDescent="0.3">
      <c r="A15" s="5"/>
      <c r="B15" s="6"/>
      <c r="C15" s="7" t="s">
        <v>118</v>
      </c>
      <c r="D15" s="8"/>
      <c r="E15" s="57">
        <v>1100</v>
      </c>
      <c r="F15" s="8">
        <v>99899.45</v>
      </c>
    </row>
    <row r="16" spans="1:6" x14ac:dyDescent="0.25">
      <c r="A16" s="5"/>
      <c r="B16" s="6"/>
      <c r="C16" s="56" t="s">
        <v>119</v>
      </c>
      <c r="D16" s="8"/>
      <c r="E16" s="54"/>
      <c r="F16" s="8"/>
    </row>
    <row r="17" spans="1:6" x14ac:dyDescent="0.25">
      <c r="A17" s="5"/>
      <c r="B17" s="6"/>
      <c r="C17" s="7" t="s">
        <v>120</v>
      </c>
      <c r="D17" s="8">
        <v>13320</v>
      </c>
      <c r="E17" s="8"/>
      <c r="F17" s="8"/>
    </row>
    <row r="18" spans="1:6" ht="15.75" thickBot="1" x14ac:dyDescent="0.3">
      <c r="A18" s="5"/>
      <c r="B18" s="6" t="s">
        <v>117</v>
      </c>
      <c r="C18" s="30" t="s">
        <v>121</v>
      </c>
      <c r="D18" s="57">
        <v>2664</v>
      </c>
      <c r="E18" s="8">
        <f>D17-D18</f>
        <v>10656</v>
      </c>
      <c r="F18" s="8"/>
    </row>
    <row r="19" spans="1:6" x14ac:dyDescent="0.25">
      <c r="A19" s="5"/>
      <c r="B19" s="6"/>
      <c r="C19" s="7" t="s">
        <v>65</v>
      </c>
      <c r="D19" s="54">
        <v>10000</v>
      </c>
      <c r="E19" s="8"/>
      <c r="F19" s="8"/>
    </row>
    <row r="20" spans="1:6" ht="15.75" thickBot="1" x14ac:dyDescent="0.3">
      <c r="A20" s="5"/>
      <c r="B20" s="6" t="s">
        <v>117</v>
      </c>
      <c r="C20" s="7" t="s">
        <v>100</v>
      </c>
      <c r="D20" s="57">
        <v>3333</v>
      </c>
      <c r="E20" s="8">
        <f>D19-D20</f>
        <v>6667</v>
      </c>
      <c r="F20" s="8"/>
    </row>
    <row r="21" spans="1:6" x14ac:dyDescent="0.25">
      <c r="A21" s="5"/>
      <c r="B21" s="6"/>
      <c r="C21" s="7" t="s">
        <v>73</v>
      </c>
      <c r="D21" s="54">
        <v>216450</v>
      </c>
      <c r="E21" s="8"/>
      <c r="F21" s="8"/>
    </row>
    <row r="22" spans="1:6" ht="15.75" thickBot="1" x14ac:dyDescent="0.3">
      <c r="A22" s="5"/>
      <c r="B22" s="6" t="s">
        <v>117</v>
      </c>
      <c r="C22" s="7" t="s">
        <v>99</v>
      </c>
      <c r="D22" s="57">
        <v>7575.75</v>
      </c>
      <c r="E22" s="8">
        <f>D21-D22</f>
        <v>208874.25</v>
      </c>
      <c r="F22" s="8"/>
    </row>
    <row r="23" spans="1:6" x14ac:dyDescent="0.25">
      <c r="A23" s="5"/>
      <c r="B23" s="6"/>
      <c r="C23" s="7" t="s">
        <v>66</v>
      </c>
      <c r="D23" s="54">
        <v>8214</v>
      </c>
      <c r="E23" s="8"/>
      <c r="F23" s="8"/>
    </row>
    <row r="24" spans="1:6" ht="15.75" thickBot="1" x14ac:dyDescent="0.3">
      <c r="A24" s="5"/>
      <c r="B24" s="6" t="s">
        <v>117</v>
      </c>
      <c r="C24" s="7" t="s">
        <v>122</v>
      </c>
      <c r="D24" s="57">
        <v>1642.8</v>
      </c>
      <c r="E24" s="8">
        <f>D23-D24</f>
        <v>6571.2</v>
      </c>
      <c r="F24" s="8"/>
    </row>
    <row r="25" spans="1:6" x14ac:dyDescent="0.25">
      <c r="A25" s="5"/>
      <c r="B25" s="6"/>
      <c r="C25" s="7" t="s">
        <v>95</v>
      </c>
      <c r="D25" s="54">
        <v>6650</v>
      </c>
      <c r="E25" s="8"/>
      <c r="F25" s="8"/>
    </row>
    <row r="26" spans="1:6" ht="15.75" thickBot="1" x14ac:dyDescent="0.3">
      <c r="A26" s="5"/>
      <c r="B26" s="6" t="s">
        <v>117</v>
      </c>
      <c r="C26" s="7" t="s">
        <v>102</v>
      </c>
      <c r="D26" s="57">
        <v>1330</v>
      </c>
      <c r="E26" s="57">
        <v>5320</v>
      </c>
      <c r="F26" s="57">
        <f>SUM(E18:E26)</f>
        <v>238088.45</v>
      </c>
    </row>
    <row r="27" spans="1:6" ht="15.75" thickBot="1" x14ac:dyDescent="0.3">
      <c r="A27" s="5"/>
      <c r="B27" s="6"/>
      <c r="C27" s="30" t="s">
        <v>123</v>
      </c>
      <c r="D27" s="54"/>
      <c r="E27" s="54"/>
      <c r="F27" s="27">
        <f>F26+F15</f>
        <v>337987.9</v>
      </c>
    </row>
    <row r="28" spans="1:6" ht="15.75" thickTop="1" x14ac:dyDescent="0.25">
      <c r="A28" s="5"/>
      <c r="B28" s="6"/>
      <c r="C28" s="56" t="s">
        <v>124</v>
      </c>
      <c r="D28" s="8"/>
      <c r="E28" s="8"/>
      <c r="F28" s="54"/>
    </row>
    <row r="29" spans="1:6" x14ac:dyDescent="0.25">
      <c r="A29" s="5"/>
      <c r="B29" s="6"/>
      <c r="C29" s="56" t="s">
        <v>115</v>
      </c>
      <c r="D29" s="8"/>
      <c r="E29" s="8"/>
      <c r="F29" s="8"/>
    </row>
    <row r="30" spans="1:6" x14ac:dyDescent="0.25">
      <c r="A30" s="5"/>
      <c r="B30" s="6"/>
      <c r="C30" s="7" t="s">
        <v>68</v>
      </c>
      <c r="D30" s="8"/>
      <c r="E30" s="8">
        <v>13320</v>
      </c>
      <c r="F30" s="8"/>
    </row>
    <row r="31" spans="1:6" x14ac:dyDescent="0.25">
      <c r="A31" s="5"/>
      <c r="B31" s="6"/>
      <c r="C31" s="30" t="s">
        <v>80</v>
      </c>
      <c r="D31" s="8"/>
      <c r="E31" s="8">
        <v>5550</v>
      </c>
      <c r="F31" s="8"/>
    </row>
    <row r="32" spans="1:6" x14ac:dyDescent="0.25">
      <c r="A32" s="5"/>
      <c r="B32" s="6"/>
      <c r="C32" s="7" t="s">
        <v>85</v>
      </c>
      <c r="D32" s="8"/>
      <c r="E32" s="8">
        <v>2220</v>
      </c>
      <c r="F32" s="8"/>
    </row>
    <row r="33" spans="1:6" x14ac:dyDescent="0.25">
      <c r="A33" s="5"/>
      <c r="B33" s="6"/>
      <c r="C33" s="7" t="s">
        <v>88</v>
      </c>
      <c r="D33" s="8"/>
      <c r="E33" s="8">
        <v>4440</v>
      </c>
      <c r="F33" s="8"/>
    </row>
    <row r="34" spans="1:6" x14ac:dyDescent="0.25">
      <c r="A34" s="5"/>
      <c r="B34" s="6"/>
      <c r="C34" s="7" t="s">
        <v>103</v>
      </c>
      <c r="D34" s="8"/>
      <c r="E34" s="8">
        <v>797.81</v>
      </c>
      <c r="F34" s="8"/>
    </row>
    <row r="35" spans="1:6" ht="15.75" thickBot="1" x14ac:dyDescent="0.3">
      <c r="A35" s="5"/>
      <c r="B35" s="6"/>
      <c r="C35" s="30" t="s">
        <v>125</v>
      </c>
      <c r="D35" s="8"/>
      <c r="E35" s="57">
        <v>1150</v>
      </c>
      <c r="F35" s="8">
        <f>SUM(E30:E35)</f>
        <v>27477.81</v>
      </c>
    </row>
    <row r="36" spans="1:6" x14ac:dyDescent="0.25">
      <c r="A36" s="5"/>
      <c r="B36" s="6"/>
      <c r="C36" s="56" t="s">
        <v>119</v>
      </c>
      <c r="D36" s="8"/>
      <c r="E36" s="54"/>
      <c r="F36" s="8"/>
    </row>
    <row r="37" spans="1:6" ht="15.75" thickBot="1" x14ac:dyDescent="0.3">
      <c r="A37" s="5"/>
      <c r="B37" s="6"/>
      <c r="C37" s="7" t="s">
        <v>94</v>
      </c>
      <c r="D37" s="8"/>
      <c r="E37" s="8"/>
      <c r="F37" s="57">
        <v>8880</v>
      </c>
    </row>
    <row r="38" spans="1:6" x14ac:dyDescent="0.25">
      <c r="A38" s="5"/>
      <c r="B38" s="6"/>
      <c r="C38" s="7" t="s">
        <v>126</v>
      </c>
      <c r="D38" s="8"/>
      <c r="E38" s="8"/>
      <c r="F38" s="54">
        <f>F35+F37</f>
        <v>36357.81</v>
      </c>
    </row>
    <row r="39" spans="1:6" x14ac:dyDescent="0.25">
      <c r="A39" s="5"/>
      <c r="B39" s="6"/>
      <c r="C39" s="58" t="s">
        <v>127</v>
      </c>
      <c r="D39" s="8"/>
      <c r="E39" s="8"/>
      <c r="F39" s="8"/>
    </row>
    <row r="40" spans="1:6" x14ac:dyDescent="0.25">
      <c r="A40" s="5"/>
      <c r="B40" s="6"/>
      <c r="C40" s="7" t="s">
        <v>96</v>
      </c>
      <c r="D40" s="8">
        <v>128938.35</v>
      </c>
      <c r="E40" s="8"/>
      <c r="F40" s="8"/>
    </row>
    <row r="41" spans="1:6" ht="15.75" thickBot="1" x14ac:dyDescent="0.3">
      <c r="A41" s="5"/>
      <c r="B41" s="6"/>
      <c r="C41" s="7" t="s">
        <v>128</v>
      </c>
      <c r="D41" s="57">
        <v>128938.35</v>
      </c>
      <c r="E41" s="8">
        <f>D41+D40</f>
        <v>257876.7</v>
      </c>
      <c r="F41" s="8"/>
    </row>
    <row r="42" spans="1:6" x14ac:dyDescent="0.25">
      <c r="A42" s="5"/>
      <c r="B42" s="6"/>
      <c r="C42" s="7" t="s">
        <v>129</v>
      </c>
      <c r="D42" s="54"/>
      <c r="E42" s="8">
        <v>2187.67</v>
      </c>
      <c r="F42" s="8"/>
    </row>
    <row r="43" spans="1:6" ht="15.75" thickBot="1" x14ac:dyDescent="0.3">
      <c r="A43" s="5"/>
      <c r="B43" s="6"/>
      <c r="C43" s="30" t="s">
        <v>130</v>
      </c>
      <c r="D43" s="8"/>
      <c r="E43" s="57">
        <v>41565.72</v>
      </c>
      <c r="F43" s="57">
        <f>E43+E42+E41</f>
        <v>301630.09000000003</v>
      </c>
    </row>
    <row r="44" spans="1:6" ht="15.75" thickBot="1" x14ac:dyDescent="0.3">
      <c r="A44" s="5"/>
      <c r="B44" s="6"/>
      <c r="C44" s="7" t="s">
        <v>131</v>
      </c>
      <c r="D44" s="8"/>
      <c r="E44" s="54"/>
      <c r="F44" s="27">
        <f>F43+F38</f>
        <v>337987.9</v>
      </c>
    </row>
    <row r="45" spans="1:6" ht="15.75" thickTop="1" x14ac:dyDescent="0.25">
      <c r="A45" s="5"/>
      <c r="B45" s="6"/>
      <c r="C45" s="7"/>
      <c r="D45" s="8"/>
      <c r="E45" s="8"/>
      <c r="F45" s="54"/>
    </row>
    <row r="46" spans="1:6" x14ac:dyDescent="0.25">
      <c r="A46" s="5"/>
      <c r="B46" s="6"/>
      <c r="C46" s="7"/>
      <c r="D46" s="8"/>
      <c r="E46" s="8"/>
      <c r="F46" s="8"/>
    </row>
    <row r="47" spans="1:6" x14ac:dyDescent="0.25">
      <c r="A47" s="5"/>
      <c r="B47" s="6"/>
      <c r="C47" s="7"/>
      <c r="D47" s="8"/>
      <c r="E47" s="8"/>
      <c r="F47" s="8"/>
    </row>
    <row r="48" spans="1:6" x14ac:dyDescent="0.25">
      <c r="A48" s="5"/>
      <c r="B48" s="6"/>
      <c r="C48" s="7"/>
      <c r="D48" s="8"/>
      <c r="E48" s="8"/>
      <c r="F48" s="8"/>
    </row>
    <row r="49" spans="1:6" ht="15.75" thickBot="1" x14ac:dyDescent="0.3">
      <c r="A49" s="9"/>
      <c r="B49" s="10"/>
      <c r="C49" s="11"/>
      <c r="D49" s="12"/>
      <c r="E49" s="12"/>
      <c r="F49" s="12"/>
    </row>
    <row r="50" spans="1:6" ht="15.75" thickTop="1" x14ac:dyDescent="0.25"/>
  </sheetData>
  <mergeCells count="2">
    <mergeCell ref="A1:F2"/>
    <mergeCell ref="A3:F3"/>
  </mergeCells>
  <pageMargins left="0.7" right="0.7" top="0.75" bottom="0.75" header="0.3" footer="0.3"/>
  <pageSetup paperSize="9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0"/>
  <sheetViews>
    <sheetView tabSelected="1" workbookViewId="0">
      <selection sqref="A1:F2"/>
    </sheetView>
  </sheetViews>
  <sheetFormatPr baseColWidth="10" defaultRowHeight="15" x14ac:dyDescent="0.25"/>
  <cols>
    <col min="1" max="2" width="3.5703125" customWidth="1"/>
    <col min="3" max="3" width="47.140625" customWidth="1"/>
    <col min="4" max="5" width="16.42578125" customWidth="1"/>
    <col min="6" max="6" width="15.140625" customWidth="1"/>
  </cols>
  <sheetData>
    <row r="1" spans="1:6" ht="15.75" thickTop="1" x14ac:dyDescent="0.25">
      <c r="A1" s="36" t="s">
        <v>132</v>
      </c>
      <c r="B1" s="37"/>
      <c r="C1" s="37"/>
      <c r="D1" s="37"/>
      <c r="E1" s="37"/>
      <c r="F1" s="38"/>
    </row>
    <row r="2" spans="1:6" ht="10.5" customHeight="1" x14ac:dyDescent="0.25">
      <c r="A2" s="39"/>
      <c r="B2" s="40"/>
      <c r="C2" s="40"/>
      <c r="D2" s="40"/>
      <c r="E2" s="40"/>
      <c r="F2" s="41"/>
    </row>
    <row r="3" spans="1:6" ht="21" customHeight="1" thickBot="1" x14ac:dyDescent="0.3">
      <c r="A3" s="42" t="s">
        <v>133</v>
      </c>
      <c r="B3" s="43"/>
      <c r="C3" s="43"/>
      <c r="D3" s="43"/>
      <c r="E3" s="43"/>
      <c r="F3" s="44"/>
    </row>
    <row r="4" spans="1:6" ht="15.75" thickTop="1" x14ac:dyDescent="0.25">
      <c r="A4" s="1"/>
      <c r="B4" s="2"/>
      <c r="C4" s="55" t="s">
        <v>134</v>
      </c>
      <c r="D4" s="4"/>
      <c r="E4" s="4"/>
      <c r="F4" s="4"/>
    </row>
    <row r="5" spans="1:6" x14ac:dyDescent="0.25">
      <c r="A5" s="5"/>
      <c r="B5" s="6"/>
      <c r="C5" s="7" t="s">
        <v>135</v>
      </c>
      <c r="D5" s="8"/>
      <c r="E5" s="8"/>
      <c r="F5" s="8">
        <v>223554</v>
      </c>
    </row>
    <row r="6" spans="1:6" ht="15.75" thickBot="1" x14ac:dyDescent="0.3">
      <c r="A6" s="5"/>
      <c r="B6" s="6" t="s">
        <v>117</v>
      </c>
      <c r="C6" s="7" t="s">
        <v>82</v>
      </c>
      <c r="D6" s="8"/>
      <c r="E6" s="8"/>
      <c r="F6" s="57">
        <v>3330</v>
      </c>
    </row>
    <row r="7" spans="1:6" x14ac:dyDescent="0.25">
      <c r="A7" s="5"/>
      <c r="B7" s="6"/>
      <c r="C7" s="7" t="s">
        <v>136</v>
      </c>
      <c r="D7" s="8"/>
      <c r="E7" s="8"/>
      <c r="F7" s="54">
        <f>F5-F6</f>
        <v>220224</v>
      </c>
    </row>
    <row r="8" spans="1:6" x14ac:dyDescent="0.25">
      <c r="A8" s="5"/>
      <c r="B8" s="6" t="s">
        <v>117</v>
      </c>
      <c r="C8" s="56" t="s">
        <v>137</v>
      </c>
      <c r="D8" s="8"/>
      <c r="E8" s="8"/>
      <c r="F8" s="8"/>
    </row>
    <row r="9" spans="1:6" x14ac:dyDescent="0.25">
      <c r="A9" s="5"/>
      <c r="B9" s="6"/>
      <c r="C9" s="7" t="s">
        <v>145</v>
      </c>
      <c r="D9" s="8"/>
      <c r="E9" s="8">
        <v>66600</v>
      </c>
      <c r="F9" s="8"/>
    </row>
    <row r="10" spans="1:6" x14ac:dyDescent="0.25">
      <c r="A10" s="5"/>
      <c r="B10" s="6"/>
      <c r="C10" s="7" t="s">
        <v>67</v>
      </c>
      <c r="D10" s="8">
        <v>49950</v>
      </c>
      <c r="E10" s="8"/>
      <c r="F10" s="8"/>
    </row>
    <row r="11" spans="1:6" ht="15.75" thickBot="1" x14ac:dyDescent="0.3">
      <c r="A11" s="5"/>
      <c r="B11" s="6" t="s">
        <v>139</v>
      </c>
      <c r="C11" s="7" t="s">
        <v>138</v>
      </c>
      <c r="D11" s="57">
        <v>2420</v>
      </c>
      <c r="E11" s="8"/>
      <c r="F11" s="8"/>
    </row>
    <row r="12" spans="1:6" x14ac:dyDescent="0.25">
      <c r="A12" s="5"/>
      <c r="B12" s="6"/>
      <c r="C12" s="7" t="s">
        <v>140</v>
      </c>
      <c r="D12" s="54">
        <v>52370</v>
      </c>
      <c r="E12" s="8"/>
      <c r="F12" s="8"/>
    </row>
    <row r="13" spans="1:6" ht="15.75" thickBot="1" x14ac:dyDescent="0.3">
      <c r="A13" s="5"/>
      <c r="B13" s="6" t="s">
        <v>117</v>
      </c>
      <c r="C13" s="7" t="s">
        <v>141</v>
      </c>
      <c r="D13" s="57">
        <v>1499</v>
      </c>
      <c r="E13" s="8"/>
      <c r="F13" s="8"/>
    </row>
    <row r="14" spans="1:6" ht="15.75" thickBot="1" x14ac:dyDescent="0.3">
      <c r="A14" s="5"/>
      <c r="B14" s="6"/>
      <c r="C14" s="7" t="s">
        <v>142</v>
      </c>
      <c r="D14" s="54"/>
      <c r="E14" s="57">
        <f>D12-D13</f>
        <v>50871</v>
      </c>
      <c r="F14" s="8"/>
    </row>
    <row r="15" spans="1:6" x14ac:dyDescent="0.25">
      <c r="A15" s="5"/>
      <c r="B15" s="6"/>
      <c r="C15" s="7" t="s">
        <v>143</v>
      </c>
      <c r="D15" s="8"/>
      <c r="E15" s="54">
        <f>E14+E9</f>
        <v>117471</v>
      </c>
      <c r="F15" s="8"/>
    </row>
    <row r="16" spans="1:6" ht="15.75" thickBot="1" x14ac:dyDescent="0.3">
      <c r="A16" s="5"/>
      <c r="B16" s="6" t="s">
        <v>117</v>
      </c>
      <c r="C16" s="7" t="s">
        <v>144</v>
      </c>
      <c r="D16" s="8"/>
      <c r="E16" s="57">
        <v>59000</v>
      </c>
      <c r="F16" s="57">
        <f>E15-E16</f>
        <v>58471</v>
      </c>
    </row>
    <row r="17" spans="1:6" x14ac:dyDescent="0.25">
      <c r="A17" s="5"/>
      <c r="B17" s="6"/>
      <c r="C17" s="7" t="s">
        <v>146</v>
      </c>
      <c r="D17" s="8"/>
      <c r="E17" s="54"/>
      <c r="F17" s="54">
        <f>F7-F16</f>
        <v>161753</v>
      </c>
    </row>
    <row r="18" spans="1:6" x14ac:dyDescent="0.25">
      <c r="A18" s="5"/>
      <c r="B18" s="6"/>
      <c r="C18" s="58" t="s">
        <v>147</v>
      </c>
      <c r="D18" s="8"/>
      <c r="E18" s="8"/>
      <c r="F18" s="8"/>
    </row>
    <row r="19" spans="1:6" x14ac:dyDescent="0.25">
      <c r="A19" s="5"/>
      <c r="B19" s="6"/>
      <c r="C19" s="56" t="s">
        <v>148</v>
      </c>
      <c r="D19" s="8"/>
      <c r="E19" s="8"/>
      <c r="F19" s="8"/>
    </row>
    <row r="20" spans="1:6" x14ac:dyDescent="0.25">
      <c r="A20" s="5"/>
      <c r="B20" s="6"/>
      <c r="C20" s="7" t="s">
        <v>149</v>
      </c>
      <c r="D20" s="8">
        <v>44400</v>
      </c>
      <c r="E20" s="8"/>
      <c r="F20" s="8"/>
    </row>
    <row r="21" spans="1:6" x14ac:dyDescent="0.25">
      <c r="A21" s="5"/>
      <c r="B21" s="6"/>
      <c r="C21" s="7" t="s">
        <v>150</v>
      </c>
      <c r="D21" s="8">
        <v>2109</v>
      </c>
      <c r="E21" s="8"/>
      <c r="F21" s="8"/>
    </row>
    <row r="22" spans="1:6" x14ac:dyDescent="0.25">
      <c r="A22" s="5"/>
      <c r="B22" s="6"/>
      <c r="C22" s="7" t="s">
        <v>52</v>
      </c>
      <c r="D22" s="8">
        <v>11399.7</v>
      </c>
      <c r="E22" s="8"/>
      <c r="F22" s="8"/>
    </row>
    <row r="23" spans="1:6" x14ac:dyDescent="0.25">
      <c r="A23" s="5"/>
      <c r="B23" s="6"/>
      <c r="C23" s="7" t="s">
        <v>83</v>
      </c>
      <c r="D23" s="8">
        <v>3885</v>
      </c>
      <c r="E23" s="8"/>
      <c r="F23" s="8"/>
    </row>
    <row r="24" spans="1:6" x14ac:dyDescent="0.25">
      <c r="A24" s="5"/>
      <c r="B24" s="6"/>
      <c r="C24" s="7" t="s">
        <v>89</v>
      </c>
      <c r="D24" s="8">
        <v>1554</v>
      </c>
      <c r="E24" s="8"/>
      <c r="F24" s="8"/>
    </row>
    <row r="25" spans="1:6" x14ac:dyDescent="0.25">
      <c r="A25" s="5"/>
      <c r="B25" s="6"/>
      <c r="C25" s="7" t="s">
        <v>151</v>
      </c>
      <c r="D25" s="8">
        <v>1598.4</v>
      </c>
      <c r="E25" s="8"/>
      <c r="F25" s="8"/>
    </row>
    <row r="26" spans="1:6" x14ac:dyDescent="0.25">
      <c r="A26" s="5"/>
      <c r="B26" s="6"/>
      <c r="C26" s="7" t="s">
        <v>152</v>
      </c>
      <c r="D26" s="8">
        <v>666.6</v>
      </c>
      <c r="E26" s="8"/>
      <c r="F26" s="8"/>
    </row>
    <row r="27" spans="1:6" x14ac:dyDescent="0.25">
      <c r="A27" s="5"/>
      <c r="B27" s="6"/>
      <c r="C27" s="30" t="s">
        <v>153</v>
      </c>
      <c r="D27" s="8">
        <v>4545.45</v>
      </c>
      <c r="E27" s="8"/>
      <c r="F27" s="8"/>
    </row>
    <row r="28" spans="1:6" x14ac:dyDescent="0.25">
      <c r="A28" s="5"/>
      <c r="B28" s="6"/>
      <c r="C28" s="7" t="s">
        <v>154</v>
      </c>
      <c r="D28" s="8">
        <v>266</v>
      </c>
      <c r="E28" s="8"/>
      <c r="F28" s="8"/>
    </row>
    <row r="29" spans="1:6" ht="15.75" thickBot="1" x14ac:dyDescent="0.3">
      <c r="A29" s="5"/>
      <c r="B29" s="6"/>
      <c r="C29" s="7" t="s">
        <v>55</v>
      </c>
      <c r="D29" s="57">
        <v>3340</v>
      </c>
      <c r="E29" s="8">
        <f>SUM(D20:D29)</f>
        <v>73764.149999999994</v>
      </c>
      <c r="F29" s="8"/>
    </row>
    <row r="30" spans="1:6" x14ac:dyDescent="0.25">
      <c r="A30" s="5"/>
      <c r="B30" s="6"/>
      <c r="C30" s="56" t="s">
        <v>155</v>
      </c>
      <c r="D30" s="54"/>
      <c r="E30" s="8"/>
      <c r="F30" s="8"/>
    </row>
    <row r="31" spans="1:6" x14ac:dyDescent="0.25">
      <c r="A31" s="5"/>
      <c r="B31" s="6"/>
      <c r="C31" s="30" t="s">
        <v>76</v>
      </c>
      <c r="D31" s="8">
        <v>28860</v>
      </c>
      <c r="E31" s="8"/>
      <c r="F31" s="8"/>
    </row>
    <row r="32" spans="1:6" x14ac:dyDescent="0.25">
      <c r="A32" s="5"/>
      <c r="B32" s="6"/>
      <c r="C32" s="7" t="s">
        <v>74</v>
      </c>
      <c r="D32" s="8">
        <v>1883.01</v>
      </c>
      <c r="E32" s="8"/>
      <c r="F32" s="8"/>
    </row>
    <row r="33" spans="1:6" x14ac:dyDescent="0.25">
      <c r="A33" s="5"/>
      <c r="B33" s="6"/>
      <c r="C33" s="7" t="s">
        <v>84</v>
      </c>
      <c r="D33" s="8">
        <v>2886</v>
      </c>
      <c r="E33" s="8"/>
      <c r="F33" s="8"/>
    </row>
    <row r="34" spans="1:6" x14ac:dyDescent="0.25">
      <c r="A34" s="5"/>
      <c r="B34" s="6"/>
      <c r="C34" s="7" t="s">
        <v>90</v>
      </c>
      <c r="D34" s="8">
        <v>1887</v>
      </c>
      <c r="E34" s="8"/>
      <c r="F34" s="8"/>
    </row>
    <row r="35" spans="1:6" x14ac:dyDescent="0.25">
      <c r="A35" s="5"/>
      <c r="B35" s="6"/>
      <c r="C35" s="30" t="s">
        <v>44</v>
      </c>
      <c r="D35" s="8">
        <v>4400</v>
      </c>
      <c r="E35" s="8"/>
      <c r="F35" s="8"/>
    </row>
    <row r="36" spans="1:6" x14ac:dyDescent="0.25">
      <c r="A36" s="5"/>
      <c r="B36" s="6"/>
      <c r="C36" s="7" t="s">
        <v>156</v>
      </c>
      <c r="D36" s="8">
        <v>1065.5999999999999</v>
      </c>
      <c r="E36" s="8"/>
      <c r="F36" s="8"/>
    </row>
    <row r="37" spans="1:6" x14ac:dyDescent="0.25">
      <c r="A37" s="5"/>
      <c r="B37" s="6"/>
      <c r="C37" s="7" t="s">
        <v>157</v>
      </c>
      <c r="D37" s="8">
        <v>2666.4</v>
      </c>
      <c r="E37" s="8"/>
      <c r="F37" s="8"/>
    </row>
    <row r="38" spans="1:6" x14ac:dyDescent="0.25">
      <c r="A38" s="5"/>
      <c r="B38" s="6"/>
      <c r="C38" s="7" t="s">
        <v>158</v>
      </c>
      <c r="D38" s="8">
        <v>3030.3</v>
      </c>
      <c r="E38" s="8"/>
      <c r="F38" s="8"/>
    </row>
    <row r="39" spans="1:6" x14ac:dyDescent="0.25">
      <c r="A39" s="5"/>
      <c r="B39" s="6"/>
      <c r="C39" s="30" t="s">
        <v>33</v>
      </c>
      <c r="D39" s="8">
        <v>1682.8</v>
      </c>
      <c r="E39" s="8"/>
      <c r="F39" s="8"/>
    </row>
    <row r="40" spans="1:6" x14ac:dyDescent="0.25">
      <c r="A40" s="5"/>
      <c r="B40" s="6"/>
      <c r="C40" s="7" t="s">
        <v>34</v>
      </c>
      <c r="D40" s="8">
        <v>1064</v>
      </c>
      <c r="E40" s="8"/>
      <c r="F40" s="8"/>
    </row>
    <row r="41" spans="1:6" x14ac:dyDescent="0.25">
      <c r="A41" s="5"/>
      <c r="B41" s="6"/>
      <c r="C41" s="7" t="s">
        <v>47</v>
      </c>
      <c r="D41" s="8">
        <v>449.55</v>
      </c>
      <c r="E41" s="8"/>
      <c r="F41" s="8"/>
    </row>
    <row r="42" spans="1:6" ht="15.75" thickBot="1" x14ac:dyDescent="0.3">
      <c r="A42" s="5"/>
      <c r="B42" s="6"/>
      <c r="C42" s="7" t="s">
        <v>56</v>
      </c>
      <c r="D42" s="57">
        <v>1820</v>
      </c>
      <c r="E42" s="57">
        <f>SUM(D31:D42)</f>
        <v>51694.66</v>
      </c>
      <c r="F42" s="57">
        <f>E42+E29</f>
        <v>125458.81</v>
      </c>
    </row>
    <row r="43" spans="1:6" x14ac:dyDescent="0.25">
      <c r="A43" s="5"/>
      <c r="B43" s="6"/>
      <c r="C43" s="30" t="s">
        <v>159</v>
      </c>
      <c r="D43" s="54"/>
      <c r="E43" s="54"/>
      <c r="F43" s="54">
        <f>F17-F42</f>
        <v>36294.19</v>
      </c>
    </row>
    <row r="44" spans="1:6" x14ac:dyDescent="0.25">
      <c r="A44" s="5"/>
      <c r="B44" s="6"/>
      <c r="C44" s="56" t="s">
        <v>161</v>
      </c>
      <c r="D44" s="8"/>
      <c r="E44" s="8"/>
      <c r="F44" s="8"/>
    </row>
    <row r="45" spans="1:6" x14ac:dyDescent="0.25">
      <c r="A45" s="5"/>
      <c r="B45" s="6" t="s">
        <v>139</v>
      </c>
      <c r="C45" s="56" t="s">
        <v>162</v>
      </c>
      <c r="D45" s="8"/>
      <c r="E45" s="8"/>
      <c r="F45" s="8"/>
    </row>
    <row r="46" spans="1:6" x14ac:dyDescent="0.25">
      <c r="A46" s="5"/>
      <c r="B46" s="6"/>
      <c r="C46" s="7" t="s">
        <v>86</v>
      </c>
      <c r="D46" s="8"/>
      <c r="E46" s="8">
        <v>7770</v>
      </c>
      <c r="F46" s="8"/>
    </row>
    <row r="47" spans="1:6" x14ac:dyDescent="0.25">
      <c r="A47" s="5"/>
      <c r="B47" s="6" t="s">
        <v>117</v>
      </c>
      <c r="C47" s="56" t="s">
        <v>163</v>
      </c>
      <c r="D47" s="8"/>
      <c r="E47" s="8"/>
      <c r="F47" s="8"/>
    </row>
    <row r="48" spans="1:6" ht="15.75" thickBot="1" x14ac:dyDescent="0.3">
      <c r="A48" s="5"/>
      <c r="B48" s="6"/>
      <c r="C48" s="7" t="s">
        <v>164</v>
      </c>
      <c r="D48" s="8"/>
      <c r="E48" s="57">
        <v>310.8</v>
      </c>
      <c r="F48" s="57">
        <v>7459.2</v>
      </c>
    </row>
    <row r="49" spans="1:6" ht="15.75" thickBot="1" x14ac:dyDescent="0.3">
      <c r="A49" s="9"/>
      <c r="B49" s="10"/>
      <c r="C49" s="11" t="s">
        <v>11</v>
      </c>
      <c r="D49" s="12"/>
      <c r="E49" s="12"/>
      <c r="F49" s="12">
        <f>F48+F43</f>
        <v>43753.39</v>
      </c>
    </row>
    <row r="50" spans="1:6" ht="15.75" thickTop="1" x14ac:dyDescent="0.25"/>
  </sheetData>
  <mergeCells count="2">
    <mergeCell ref="A1:F2"/>
    <mergeCell ref="A3:F3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Partidas de Ajuste</vt:lpstr>
      <vt:lpstr>Hoja de Trabajo</vt:lpstr>
      <vt:lpstr>Balance General</vt:lpstr>
      <vt:lpstr>Estado de Resultados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Giron</dc:creator>
  <cp:lastModifiedBy>Kevin Giron</cp:lastModifiedBy>
  <dcterms:created xsi:type="dcterms:W3CDTF">2021-07-19T17:08:52Z</dcterms:created>
  <dcterms:modified xsi:type="dcterms:W3CDTF">2021-08-07T05:29:31Z</dcterms:modified>
</cp:coreProperties>
</file>