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5345" windowHeight="5025"/>
  </bookViews>
  <sheets>
    <sheet name="Base de datos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2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2" i="1"/>
  <c r="D2" i="1"/>
  <c r="S28" i="1" l="1"/>
  <c r="T28" i="1" s="1"/>
  <c r="S24" i="1"/>
  <c r="T24" i="1" s="1"/>
  <c r="S12" i="1"/>
  <c r="T12" i="1" s="1"/>
  <c r="S8" i="1"/>
  <c r="T8" i="1" s="1"/>
  <c r="S4" i="1"/>
  <c r="T4" i="1" s="1"/>
  <c r="S32" i="1"/>
  <c r="T32" i="1" s="1"/>
  <c r="S20" i="1"/>
  <c r="T20" i="1" s="1"/>
  <c r="S36" i="1"/>
  <c r="T36" i="1" s="1"/>
  <c r="S16" i="1"/>
  <c r="T16" i="1" s="1"/>
  <c r="S31" i="1"/>
  <c r="T31" i="1" s="1"/>
  <c r="S23" i="1"/>
  <c r="T23" i="1" s="1"/>
  <c r="S15" i="1"/>
  <c r="T15" i="1" s="1"/>
  <c r="S11" i="1"/>
  <c r="T11" i="1" s="1"/>
  <c r="S7" i="1"/>
  <c r="T7" i="1" s="1"/>
  <c r="S3" i="1"/>
  <c r="T3" i="1" s="1"/>
  <c r="S27" i="1"/>
  <c r="T27" i="1" s="1"/>
  <c r="S19" i="1"/>
  <c r="T19" i="1" s="1"/>
  <c r="S35" i="1"/>
  <c r="T35" i="1" s="1"/>
  <c r="S21" i="1"/>
  <c r="T21" i="1" s="1"/>
  <c r="S17" i="1"/>
  <c r="T17" i="1" s="1"/>
  <c r="S13" i="1"/>
  <c r="T13" i="1" s="1"/>
  <c r="S9" i="1"/>
  <c r="T9" i="1" s="1"/>
  <c r="S5" i="1"/>
  <c r="T5" i="1" s="1"/>
  <c r="S33" i="1"/>
  <c r="T33" i="1" s="1"/>
  <c r="S29" i="1"/>
  <c r="T29" i="1" s="1"/>
  <c r="S25" i="1"/>
  <c r="T25" i="1" s="1"/>
  <c r="S34" i="1"/>
  <c r="T34" i="1" s="1"/>
  <c r="S30" i="1"/>
  <c r="T30" i="1" s="1"/>
  <c r="S26" i="1"/>
  <c r="T26" i="1" s="1"/>
  <c r="S22" i="1"/>
  <c r="T22" i="1" s="1"/>
  <c r="S18" i="1"/>
  <c r="T18" i="1" s="1"/>
  <c r="S14" i="1"/>
  <c r="T14" i="1" s="1"/>
  <c r="S10" i="1"/>
  <c r="T10" i="1" s="1"/>
  <c r="S6" i="1"/>
  <c r="T6" i="1" s="1"/>
  <c r="S2" i="1"/>
  <c r="T2" i="1" s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<sst xmlns="http://schemas.openxmlformats.org/spreadsheetml/2006/main" count="372" uniqueCount="180">
  <si>
    <t>clave</t>
  </si>
  <si>
    <t xml:space="preserve">Apellido </t>
  </si>
  <si>
    <t>De la vega</t>
  </si>
  <si>
    <t>Gamboa</t>
  </si>
  <si>
    <t>Alba</t>
  </si>
  <si>
    <t>Heredia</t>
  </si>
  <si>
    <t>Chávez</t>
  </si>
  <si>
    <t>Cortés</t>
  </si>
  <si>
    <t>Godinez</t>
  </si>
  <si>
    <t>Ramos</t>
  </si>
  <si>
    <t>Aguilar</t>
  </si>
  <si>
    <t>Silva</t>
  </si>
  <si>
    <t>Orozco</t>
  </si>
  <si>
    <t>Díaz</t>
  </si>
  <si>
    <t>García</t>
  </si>
  <si>
    <t>Garza</t>
  </si>
  <si>
    <t>Alvarez</t>
  </si>
  <si>
    <t>Hernandez</t>
  </si>
  <si>
    <t>Garica</t>
  </si>
  <si>
    <t>Martínez</t>
  </si>
  <si>
    <t>Sánchez</t>
  </si>
  <si>
    <t>Pérez</t>
  </si>
  <si>
    <t>Gómez</t>
  </si>
  <si>
    <t>Morales</t>
  </si>
  <si>
    <t xml:space="preserve">Ramírez </t>
  </si>
  <si>
    <t xml:space="preserve">Gonzales </t>
  </si>
  <si>
    <t xml:space="preserve">varga </t>
  </si>
  <si>
    <t>Vasquez</t>
  </si>
  <si>
    <t>Lopéz</t>
  </si>
  <si>
    <t>Tzul</t>
  </si>
  <si>
    <t>Par</t>
  </si>
  <si>
    <t>Castillo</t>
  </si>
  <si>
    <t>Nombres</t>
  </si>
  <si>
    <t xml:space="preserve">María </t>
  </si>
  <si>
    <t>José</t>
  </si>
  <si>
    <t>Miguel</t>
  </si>
  <si>
    <t>javier</t>
  </si>
  <si>
    <t>Juan</t>
  </si>
  <si>
    <t>Daniel</t>
  </si>
  <si>
    <t>Martín</t>
  </si>
  <si>
    <t>Bruno</t>
  </si>
  <si>
    <t xml:space="preserve">Diana </t>
  </si>
  <si>
    <t>Bartolomeo</t>
  </si>
  <si>
    <t>Homero</t>
  </si>
  <si>
    <t>Victor</t>
  </si>
  <si>
    <t>Angel</t>
  </si>
  <si>
    <t>Santos</t>
  </si>
  <si>
    <t>Enrique</t>
  </si>
  <si>
    <t xml:space="preserve">Benjamin </t>
  </si>
  <si>
    <t>Magdaleno</t>
  </si>
  <si>
    <t>Ricardo</t>
  </si>
  <si>
    <t>Luis</t>
  </si>
  <si>
    <t>Alfredo</t>
  </si>
  <si>
    <t>Josue</t>
  </si>
  <si>
    <t>Hiram</t>
  </si>
  <si>
    <t>Ana</t>
  </si>
  <si>
    <t>Agustín</t>
  </si>
  <si>
    <t>Kevin</t>
  </si>
  <si>
    <t>Guadalupe</t>
  </si>
  <si>
    <t>Mario</t>
  </si>
  <si>
    <t>Armando</t>
  </si>
  <si>
    <t>santiago</t>
  </si>
  <si>
    <t>Nombre completo</t>
  </si>
  <si>
    <t>Generó</t>
  </si>
  <si>
    <t>Masculino</t>
  </si>
  <si>
    <t>Femenino</t>
  </si>
  <si>
    <t>Fecha de nacimiento.</t>
  </si>
  <si>
    <t>miercoles 3 de enero de 2005</t>
  </si>
  <si>
    <t>sabado 5 de mayo de 2005</t>
  </si>
  <si>
    <t>jueves 7 de agosto de 2006</t>
  </si>
  <si>
    <t>domingo 9 de diciembre de 2005</t>
  </si>
  <si>
    <t>lunes 15 de agosto de 2006</t>
  </si>
  <si>
    <t>martes 27 de febrero de 2005</t>
  </si>
  <si>
    <t>viernes 1 de abril de 2005</t>
  </si>
  <si>
    <t>lunes 15 de marzo de 2006</t>
  </si>
  <si>
    <t>sabado 5 de mayo de 2006</t>
  </si>
  <si>
    <t>domingo 18 de junio de 2005</t>
  </si>
  <si>
    <t>viernes 4 de enero de 2005</t>
  </si>
  <si>
    <t>lunes 5 de mayo de 2005</t>
  </si>
  <si>
    <t>sabado 15 de agosto de 2005</t>
  </si>
  <si>
    <t>lunes 7 de septiembre de 2004</t>
  </si>
  <si>
    <t>jueves 12 de septiembre de 2006</t>
  </si>
  <si>
    <t>sabado 4 de octubre de 2005</t>
  </si>
  <si>
    <t>lunes 19 de octubre de 2006</t>
  </si>
  <si>
    <t>jueves 23 de noviembre de 2004</t>
  </si>
  <si>
    <t>lunes 27 de agosto de 2006</t>
  </si>
  <si>
    <t>viernes 31 de enero de 2005</t>
  </si>
  <si>
    <t>martes 12 de enero de 2005</t>
  </si>
  <si>
    <t>jueves 14 de enero de 2006</t>
  </si>
  <si>
    <t>miercoles 4 de octubre de 2005</t>
  </si>
  <si>
    <t>domingo 6 de noviembre de 2006</t>
  </si>
  <si>
    <t>jueves 25 de enero de 2006</t>
  </si>
  <si>
    <t>martes 15 de septiembre de 2006</t>
  </si>
  <si>
    <t>lunes 24 de agosto de 2004</t>
  </si>
  <si>
    <t>lunes 20 de mayo de 2005</t>
  </si>
  <si>
    <t>sabado 30 de enero de 2005</t>
  </si>
  <si>
    <t>miercoles 22 de febrero de 2006</t>
  </si>
  <si>
    <t>martes 18 de agosto de 2005</t>
  </si>
  <si>
    <t>jueves 31 de diciembre de 2007</t>
  </si>
  <si>
    <t>domingo 31 de agosto de 2005</t>
  </si>
  <si>
    <t>domingo 27 de agosto de 2006</t>
  </si>
  <si>
    <t>Dirección</t>
  </si>
  <si>
    <t>9a Av 7 calle</t>
  </si>
  <si>
    <t>7a Av 9 calle</t>
  </si>
  <si>
    <t>4a Av 8 calle</t>
  </si>
  <si>
    <t>3a Av 8 callle</t>
  </si>
  <si>
    <t>4a Av 3 calle</t>
  </si>
  <si>
    <t xml:space="preserve">5a Av 9 calle </t>
  </si>
  <si>
    <t>7a Av 5 calle</t>
  </si>
  <si>
    <t>1a Av 4 calle</t>
  </si>
  <si>
    <t>6a Av 3 calle</t>
  </si>
  <si>
    <t>5a Av 2 cale</t>
  </si>
  <si>
    <t>10a Av 4 calle</t>
  </si>
  <si>
    <t>13a Av 3 calle</t>
  </si>
  <si>
    <t>8a Av 4 calle</t>
  </si>
  <si>
    <t>5a Av 6 calle</t>
  </si>
  <si>
    <t>2a Av 8 calle</t>
  </si>
  <si>
    <t>3a Av 5 calle</t>
  </si>
  <si>
    <t>9a Av 4 alle</t>
  </si>
  <si>
    <t>15a Av 6 calle</t>
  </si>
  <si>
    <t>12a Av 8 calle</t>
  </si>
  <si>
    <t>14a Av 6 calle</t>
  </si>
  <si>
    <t>numero de telefono</t>
  </si>
  <si>
    <t>correo elecronico</t>
  </si>
  <si>
    <t>cortezm12@gmail.com</t>
  </si>
  <si>
    <t>joscha12@gmail.com</t>
  </si>
  <si>
    <t>migueredia@gmail.com</t>
  </si>
  <si>
    <t>jarvis3451@gmail.com</t>
  </si>
  <si>
    <t>juanboa18@gmail.com</t>
  </si>
  <si>
    <t>martinez@gmail.com</t>
  </si>
  <si>
    <t>Gmeil@gmail.com</t>
  </si>
  <si>
    <t>bruzwayne@gmail.com</t>
  </si>
  <si>
    <t>dianaar@gmail.com</t>
  </si>
  <si>
    <t>bartva@gmail.com</t>
  </si>
  <si>
    <t>homeva@gmail11om</t>
  </si>
  <si>
    <t>juanva@gmail12om</t>
  </si>
  <si>
    <t>victva@gmail13om</t>
  </si>
  <si>
    <t>daniva@gmail14om</t>
  </si>
  <si>
    <t>angeva@gmail15om</t>
  </si>
  <si>
    <t>miguva@gmail16om</t>
  </si>
  <si>
    <t>santva@gmail17om</t>
  </si>
  <si>
    <t>enriva@gmail18om</t>
  </si>
  <si>
    <t>benjva@gmail19om</t>
  </si>
  <si>
    <t>magdva@gmail20om</t>
  </si>
  <si>
    <t>ricava@gmail21om</t>
  </si>
  <si>
    <t>luisva@gmail22om</t>
  </si>
  <si>
    <t>alfrva@gmail23om</t>
  </si>
  <si>
    <t>josuva@gmail24om</t>
  </si>
  <si>
    <t>hirava@gmail25om</t>
  </si>
  <si>
    <t>agusva@gmail27om</t>
  </si>
  <si>
    <t>juanva@gmail28om</t>
  </si>
  <si>
    <t>keviva@gmail29om</t>
  </si>
  <si>
    <t>guadva@gfeil30om</t>
  </si>
  <si>
    <t>santva@gmail31om</t>
  </si>
  <si>
    <t>juanva@gmail32om</t>
  </si>
  <si>
    <t>mariva@gmail33om</t>
  </si>
  <si>
    <t>armava@gmail34om</t>
  </si>
  <si>
    <t>santva@gmail35om</t>
  </si>
  <si>
    <t>anage@gmail.com</t>
  </si>
  <si>
    <t>Grado</t>
  </si>
  <si>
    <t>cuarto bachilleato</t>
  </si>
  <si>
    <t>quinto bachillerato</t>
  </si>
  <si>
    <t>carrera</t>
  </si>
  <si>
    <t>Bachillerato industrial con especialidad en belleza</t>
  </si>
  <si>
    <t>Bachillerato industrial y perito en construcción.</t>
  </si>
  <si>
    <t>Bachillerato en ciencias y letras y secretariado bilingüe.</t>
  </si>
  <si>
    <t>municipio</t>
  </si>
  <si>
    <t>departamento</t>
  </si>
  <si>
    <t>lugarr de recidencia</t>
  </si>
  <si>
    <t>primer bloque</t>
  </si>
  <si>
    <t xml:space="preserve">ciudad de guatemala </t>
  </si>
  <si>
    <t>Guatemala</t>
  </si>
  <si>
    <t>villa nueva</t>
  </si>
  <si>
    <t>quetzaltenango</t>
  </si>
  <si>
    <t>Salcajá</t>
  </si>
  <si>
    <t>segundo bloque</t>
  </si>
  <si>
    <t>tercer bloque</t>
  </si>
  <si>
    <t>cuarto bloque</t>
  </si>
  <si>
    <t>promedio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</si>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</sst>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2" xfId="0" applyFill="1" applyBorder="1"/>
    <xf numFmtId="0" fontId="2" fillId="3" borderId="1" xfId="1" applyFill="1" applyBorder="1"/>
    <xf numFmtId="0" fontId="4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5" fillId="0" borderId="0" xfId="0" applyFont="1"/>
    <xf numFmtId="0" fontId="0" fillId="4" borderId="1" xfId="0" applyFill="1" applyBorder="1"/>
    <xf numFmtId="0" fontId="0" fillId="2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zwayne@gmail.com" TargetMode="External"/><Relationship Id="rId13" Type="http://schemas.openxmlformats.org/officeDocument/2006/relationships/hyperlink" Target="mailto:victva@gmail13om" TargetMode="External"/><Relationship Id="rId18" Type="http://schemas.openxmlformats.org/officeDocument/2006/relationships/hyperlink" Target="mailto:enriva@gmail18om" TargetMode="External"/><Relationship Id="rId26" Type="http://schemas.openxmlformats.org/officeDocument/2006/relationships/hyperlink" Target="mailto:agusva@gmail27om" TargetMode="External"/><Relationship Id="rId3" Type="http://schemas.openxmlformats.org/officeDocument/2006/relationships/hyperlink" Target="mailto:migueredia@gmail.com" TargetMode="External"/><Relationship Id="rId21" Type="http://schemas.openxmlformats.org/officeDocument/2006/relationships/hyperlink" Target="mailto:ricava@gmail21om" TargetMode="External"/><Relationship Id="rId34" Type="http://schemas.openxmlformats.org/officeDocument/2006/relationships/hyperlink" Target="mailto:santva@gmail35om" TargetMode="External"/><Relationship Id="rId7" Type="http://schemas.openxmlformats.org/officeDocument/2006/relationships/hyperlink" Target="mailto:Gmeil@gmail.com" TargetMode="External"/><Relationship Id="rId12" Type="http://schemas.openxmlformats.org/officeDocument/2006/relationships/hyperlink" Target="mailto:juanva@gmail12om" TargetMode="External"/><Relationship Id="rId17" Type="http://schemas.openxmlformats.org/officeDocument/2006/relationships/hyperlink" Target="mailto:santva@gmail17om" TargetMode="External"/><Relationship Id="rId25" Type="http://schemas.openxmlformats.org/officeDocument/2006/relationships/hyperlink" Target="mailto:hirava@gmail25om" TargetMode="External"/><Relationship Id="rId33" Type="http://schemas.openxmlformats.org/officeDocument/2006/relationships/hyperlink" Target="mailto:armava@gmail34om" TargetMode="External"/><Relationship Id="rId2" Type="http://schemas.openxmlformats.org/officeDocument/2006/relationships/hyperlink" Target="mailto:joscha12@gmail.com" TargetMode="External"/><Relationship Id="rId16" Type="http://schemas.openxmlformats.org/officeDocument/2006/relationships/hyperlink" Target="mailto:miguva@gmail16om" TargetMode="External"/><Relationship Id="rId20" Type="http://schemas.openxmlformats.org/officeDocument/2006/relationships/hyperlink" Target="mailto:magdva@gmail20om" TargetMode="External"/><Relationship Id="rId29" Type="http://schemas.openxmlformats.org/officeDocument/2006/relationships/hyperlink" Target="mailto:guadva@gfeil30om" TargetMode="External"/><Relationship Id="rId1" Type="http://schemas.openxmlformats.org/officeDocument/2006/relationships/hyperlink" Target="mailto:cortezm12@gmail.com" TargetMode="External"/><Relationship Id="rId6" Type="http://schemas.openxmlformats.org/officeDocument/2006/relationships/hyperlink" Target="mailto:martinez@gmail.com" TargetMode="External"/><Relationship Id="rId11" Type="http://schemas.openxmlformats.org/officeDocument/2006/relationships/hyperlink" Target="mailto:homeva@gmail11om" TargetMode="External"/><Relationship Id="rId24" Type="http://schemas.openxmlformats.org/officeDocument/2006/relationships/hyperlink" Target="mailto:josuva@gmail24om" TargetMode="External"/><Relationship Id="rId32" Type="http://schemas.openxmlformats.org/officeDocument/2006/relationships/hyperlink" Target="mailto:mariva@gmail33om" TargetMode="External"/><Relationship Id="rId5" Type="http://schemas.openxmlformats.org/officeDocument/2006/relationships/hyperlink" Target="mailto:juanboa18@gmail.com" TargetMode="External"/><Relationship Id="rId15" Type="http://schemas.openxmlformats.org/officeDocument/2006/relationships/hyperlink" Target="mailto:angeva@gmail15om" TargetMode="External"/><Relationship Id="rId23" Type="http://schemas.openxmlformats.org/officeDocument/2006/relationships/hyperlink" Target="mailto:alfrva@gmail23om" TargetMode="External"/><Relationship Id="rId28" Type="http://schemas.openxmlformats.org/officeDocument/2006/relationships/hyperlink" Target="mailto:keviva@gmail29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bartva@gmail.com" TargetMode="External"/><Relationship Id="rId19" Type="http://schemas.openxmlformats.org/officeDocument/2006/relationships/hyperlink" Target="mailto:benjva@gmail19om" TargetMode="External"/><Relationship Id="rId31" Type="http://schemas.openxmlformats.org/officeDocument/2006/relationships/hyperlink" Target="mailto:juanva@gmail32om" TargetMode="External"/><Relationship Id="rId4" Type="http://schemas.openxmlformats.org/officeDocument/2006/relationships/hyperlink" Target="mailto:jarvis3451@gmail.com" TargetMode="External"/><Relationship Id="rId9" Type="http://schemas.openxmlformats.org/officeDocument/2006/relationships/hyperlink" Target="mailto:dianaar@gmail.com" TargetMode="External"/><Relationship Id="rId14" Type="http://schemas.openxmlformats.org/officeDocument/2006/relationships/hyperlink" Target="mailto:daniva@gmail14om" TargetMode="External"/><Relationship Id="rId22" Type="http://schemas.openxmlformats.org/officeDocument/2006/relationships/hyperlink" Target="mailto:luisva@gmail22om" TargetMode="External"/><Relationship Id="rId27" Type="http://schemas.openxmlformats.org/officeDocument/2006/relationships/hyperlink" Target="mailto:juanva@gmail28om" TargetMode="External"/><Relationship Id="rId30" Type="http://schemas.openxmlformats.org/officeDocument/2006/relationships/hyperlink" Target="mailto:santva@gmail31om" TargetMode="External"/><Relationship Id="rId35" Type="http://schemas.openxmlformats.org/officeDocument/2006/relationships/hyperlink" Target="mailto:ana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L9" zoomScale="85" zoomScaleNormal="85" workbookViewId="0">
      <selection activeCell="T2" sqref="T2:T36"/>
    </sheetView>
  </sheetViews>
  <sheetFormatPr baseColWidth="10" defaultRowHeight="15" x14ac:dyDescent="0.25"/>
  <cols>
    <col min="2" max="2" width="14" customWidth="1"/>
    <col min="3" max="3" width="18.28515625" customWidth="1"/>
    <col min="4" max="4" width="28.28515625" customWidth="1"/>
    <col min="6" max="6" width="31" customWidth="1"/>
    <col min="7" max="7" width="15.5703125" customWidth="1"/>
    <col min="8" max="8" width="17.5703125" customWidth="1"/>
    <col min="9" max="9" width="26.140625" customWidth="1"/>
    <col min="10" max="10" width="23.85546875" customWidth="1"/>
    <col min="11" max="11" width="57" customWidth="1"/>
    <col min="12" max="12" width="23.140625" customWidth="1"/>
    <col min="13" max="13" width="19.5703125" customWidth="1"/>
    <col min="14" max="14" width="42.7109375" customWidth="1"/>
    <col min="15" max="15" width="18.85546875" customWidth="1"/>
    <col min="16" max="16" width="16.85546875" customWidth="1"/>
    <col min="17" max="17" width="18" customWidth="1"/>
    <col min="18" max="18" width="13.7109375" customWidth="1"/>
    <col min="20" max="20" width="16.5703125" customWidth="1"/>
  </cols>
  <sheetData>
    <row r="1" spans="1:21" x14ac:dyDescent="0.25">
      <c r="A1" s="2" t="s">
        <v>0</v>
      </c>
      <c r="B1" s="2" t="s">
        <v>1</v>
      </c>
      <c r="C1" s="2" t="s">
        <v>32</v>
      </c>
      <c r="D1" s="2" t="s">
        <v>62</v>
      </c>
      <c r="E1" s="2" t="s">
        <v>63</v>
      </c>
      <c r="F1" s="2" t="s">
        <v>66</v>
      </c>
      <c r="G1" s="2" t="s">
        <v>101</v>
      </c>
      <c r="H1" s="2" t="s">
        <v>122</v>
      </c>
      <c r="I1" s="2" t="s">
        <v>123</v>
      </c>
      <c r="J1" s="2" t="s">
        <v>159</v>
      </c>
      <c r="K1" s="2" t="s">
        <v>162</v>
      </c>
      <c r="L1" s="2" t="s">
        <v>166</v>
      </c>
      <c r="M1" s="2" t="s">
        <v>167</v>
      </c>
      <c r="N1" s="2" t="s">
        <v>168</v>
      </c>
      <c r="O1" s="2" t="s">
        <v>169</v>
      </c>
      <c r="P1" s="2" t="s">
        <v>175</v>
      </c>
      <c r="Q1" s="2" t="s">
        <v>176</v>
      </c>
      <c r="R1" s="2" t="s">
        <v>177</v>
      </c>
      <c r="S1" s="2" t="s">
        <v>178</v>
      </c>
      <c r="T1" s="11" t="s">
        <v>179</v>
      </c>
      <c r="U1">
        <v>60</v>
      </c>
    </row>
    <row r="2" spans="1:21" x14ac:dyDescent="0.25">
      <c r="A2" s="3">
        <v>1</v>
      </c>
      <c r="B2" s="3" t="s">
        <v>7</v>
      </c>
      <c r="C2" s="3" t="s">
        <v>33</v>
      </c>
      <c r="D2" s="3" t="str">
        <f>C2&amp;" "&amp;B2</f>
        <v>María  Cortés</v>
      </c>
      <c r="E2" s="3" t="s">
        <v>65</v>
      </c>
      <c r="F2" s="4" t="s">
        <v>67</v>
      </c>
      <c r="G2" s="3" t="s">
        <v>102</v>
      </c>
      <c r="H2" s="3">
        <f ca="1">RANDBETWEEN($G$39,$G$40)</f>
        <v>55505232</v>
      </c>
      <c r="I2" s="6" t="s">
        <v>124</v>
      </c>
      <c r="J2" s="3" t="s">
        <v>160</v>
      </c>
      <c r="K2" s="3" t="s">
        <v>163</v>
      </c>
      <c r="L2" s="3" t="s">
        <v>170</v>
      </c>
      <c r="M2" s="3" t="s">
        <v>171</v>
      </c>
      <c r="N2" s="3" t="str">
        <f>L2&amp;", "&amp;M2</f>
        <v>ciudad de guatemala , Guatemala</v>
      </c>
      <c r="O2" s="3">
        <f ca="1">RANDBETWEEN($O$39,$O$38)</f>
        <v>67</v>
      </c>
      <c r="P2" s="3">
        <f ca="1">RANDBETWEEN($P$37,$P$38)</f>
        <v>96</v>
      </c>
      <c r="Q2" s="3">
        <f ca="1">RANDBETWEEN($P$37,$P$38)</f>
        <v>96</v>
      </c>
      <c r="R2" s="3">
        <f ca="1">RANDBETWEEN($P$37,$P$38)</f>
        <v>90</v>
      </c>
      <c r="S2" s="3">
        <f ca="1">AVERAGE(O2,P2,Q2,R2)</f>
        <v>87.25</v>
      </c>
      <c r="T2" s="10" t="str">
        <f ca="1">IF(S2&gt;U1, "Aprobado", "Reprobado")</f>
        <v>Aprobado</v>
      </c>
    </row>
    <row r="3" spans="1:21" x14ac:dyDescent="0.25">
      <c r="A3" s="3">
        <v>2</v>
      </c>
      <c r="B3" s="3" t="s">
        <v>6</v>
      </c>
      <c r="C3" s="3" t="s">
        <v>34</v>
      </c>
      <c r="D3" s="3" t="str">
        <f t="shared" ref="D3:D36" si="0">C3&amp;" "&amp;B3</f>
        <v>José Chávez</v>
      </c>
      <c r="E3" s="3" t="s">
        <v>64</v>
      </c>
      <c r="F3" s="3" t="s">
        <v>68</v>
      </c>
      <c r="G3" s="3" t="s">
        <v>104</v>
      </c>
      <c r="H3" s="3">
        <f t="shared" ref="H3:H36" ca="1" si="1">RANDBETWEEN($G$39,$G$40)</f>
        <v>59162132</v>
      </c>
      <c r="I3" s="6" t="s">
        <v>125</v>
      </c>
      <c r="J3" s="3" t="s">
        <v>160</v>
      </c>
      <c r="K3" s="3" t="s">
        <v>163</v>
      </c>
      <c r="L3" s="3" t="s">
        <v>170</v>
      </c>
      <c r="M3" s="3" t="s">
        <v>171</v>
      </c>
      <c r="N3" s="3" t="str">
        <f t="shared" ref="N3:N36" si="2">L3&amp;", "&amp;M3</f>
        <v>ciudad de guatemala , Guatemala</v>
      </c>
      <c r="O3" s="3">
        <f t="shared" ref="O3:O36" ca="1" si="3">RANDBETWEEN($O$39,$O$38)</f>
        <v>58</v>
      </c>
      <c r="P3" s="3">
        <f t="shared" ref="P3:R36" ca="1" si="4">RANDBETWEEN($P$37,$P$38)</f>
        <v>62</v>
      </c>
      <c r="Q3" s="3">
        <f t="shared" ca="1" si="4"/>
        <v>74</v>
      </c>
      <c r="R3" s="3">
        <f t="shared" ca="1" si="4"/>
        <v>80</v>
      </c>
      <c r="S3" s="3">
        <f t="shared" ref="S3:S36" ca="1" si="5">AVERAGE(O3,P3,Q3,R3)</f>
        <v>68.5</v>
      </c>
      <c r="T3" s="10" t="str">
        <f t="shared" ref="T3:T36" ca="1" si="6">IF(S3&gt;U2, "Aprobado", "Reprobado")</f>
        <v>Aprobado</v>
      </c>
    </row>
    <row r="4" spans="1:21" x14ac:dyDescent="0.25">
      <c r="A4" s="3">
        <v>3</v>
      </c>
      <c r="B4" s="3" t="s">
        <v>5</v>
      </c>
      <c r="C4" s="3" t="s">
        <v>35</v>
      </c>
      <c r="D4" s="3" t="str">
        <f t="shared" si="0"/>
        <v>Miguel Heredia</v>
      </c>
      <c r="E4" s="3" t="s">
        <v>64</v>
      </c>
      <c r="F4" s="3" t="s">
        <v>69</v>
      </c>
      <c r="G4" s="3" t="s">
        <v>103</v>
      </c>
      <c r="H4" s="3">
        <f t="shared" ca="1" si="1"/>
        <v>55832720</v>
      </c>
      <c r="I4" s="6" t="s">
        <v>126</v>
      </c>
      <c r="J4" s="3" t="s">
        <v>160</v>
      </c>
      <c r="K4" s="3" t="s">
        <v>163</v>
      </c>
      <c r="L4" s="3" t="s">
        <v>170</v>
      </c>
      <c r="M4" s="3" t="s">
        <v>171</v>
      </c>
      <c r="N4" s="3" t="str">
        <f t="shared" si="2"/>
        <v>ciudad de guatemala , Guatemala</v>
      </c>
      <c r="O4" s="3">
        <f t="shared" ca="1" si="3"/>
        <v>55</v>
      </c>
      <c r="P4" s="3">
        <f t="shared" ca="1" si="4"/>
        <v>62</v>
      </c>
      <c r="Q4" s="3">
        <f t="shared" ca="1" si="4"/>
        <v>88</v>
      </c>
      <c r="R4" s="3">
        <f t="shared" ca="1" si="4"/>
        <v>72</v>
      </c>
      <c r="S4" s="3">
        <f t="shared" ca="1" si="5"/>
        <v>69.25</v>
      </c>
      <c r="T4" s="10" t="str">
        <f t="shared" ca="1" si="6"/>
        <v>Aprobado</v>
      </c>
    </row>
    <row r="5" spans="1:21" x14ac:dyDescent="0.25">
      <c r="A5" s="3">
        <v>4</v>
      </c>
      <c r="B5" s="3" t="s">
        <v>4</v>
      </c>
      <c r="C5" s="3" t="s">
        <v>36</v>
      </c>
      <c r="D5" s="3" t="str">
        <f t="shared" si="0"/>
        <v>javier Alba</v>
      </c>
      <c r="E5" s="3" t="s">
        <v>64</v>
      </c>
      <c r="F5" s="3" t="s">
        <v>70</v>
      </c>
      <c r="G5" s="3" t="s">
        <v>105</v>
      </c>
      <c r="H5" s="3">
        <f t="shared" ca="1" si="1"/>
        <v>56935383</v>
      </c>
      <c r="I5" s="6" t="s">
        <v>127</v>
      </c>
      <c r="J5" s="3" t="s">
        <v>160</v>
      </c>
      <c r="K5" s="3" t="s">
        <v>163</v>
      </c>
      <c r="L5" s="3" t="s">
        <v>170</v>
      </c>
      <c r="M5" s="3" t="s">
        <v>171</v>
      </c>
      <c r="N5" s="3" t="str">
        <f t="shared" si="2"/>
        <v>ciudad de guatemala , Guatemala</v>
      </c>
      <c r="O5" s="3">
        <f t="shared" ca="1" si="3"/>
        <v>71</v>
      </c>
      <c r="P5" s="3">
        <f t="shared" ca="1" si="4"/>
        <v>71</v>
      </c>
      <c r="Q5" s="3">
        <f t="shared" ca="1" si="4"/>
        <v>89</v>
      </c>
      <c r="R5" s="3">
        <f t="shared" ca="1" si="4"/>
        <v>71</v>
      </c>
      <c r="S5" s="3">
        <f t="shared" ca="1" si="5"/>
        <v>75.5</v>
      </c>
      <c r="T5" s="10" t="str">
        <f t="shared" ca="1" si="6"/>
        <v>Aprobado</v>
      </c>
    </row>
    <row r="6" spans="1:21" x14ac:dyDescent="0.25">
      <c r="A6" s="3">
        <v>5</v>
      </c>
      <c r="B6" s="3" t="s">
        <v>3</v>
      </c>
      <c r="C6" s="3" t="s">
        <v>37</v>
      </c>
      <c r="D6" s="3" t="str">
        <f t="shared" si="0"/>
        <v>Juan Gamboa</v>
      </c>
      <c r="E6" s="3" t="s">
        <v>64</v>
      </c>
      <c r="F6" s="3" t="s">
        <v>71</v>
      </c>
      <c r="G6" s="3" t="s">
        <v>106</v>
      </c>
      <c r="H6" s="3">
        <f t="shared" ca="1" si="1"/>
        <v>59526374</v>
      </c>
      <c r="I6" s="6" t="s">
        <v>128</v>
      </c>
      <c r="J6" s="3" t="s">
        <v>160</v>
      </c>
      <c r="K6" s="3" t="s">
        <v>163</v>
      </c>
      <c r="L6" s="3" t="s">
        <v>170</v>
      </c>
      <c r="M6" s="3" t="s">
        <v>171</v>
      </c>
      <c r="N6" s="3" t="str">
        <f t="shared" si="2"/>
        <v>ciudad de guatemala , Guatemala</v>
      </c>
      <c r="O6" s="3">
        <f t="shared" ca="1" si="3"/>
        <v>71</v>
      </c>
      <c r="P6" s="3">
        <f t="shared" ca="1" si="4"/>
        <v>91</v>
      </c>
      <c r="Q6" s="3">
        <f t="shared" ca="1" si="4"/>
        <v>75</v>
      </c>
      <c r="R6" s="3">
        <f t="shared" ca="1" si="4"/>
        <v>64</v>
      </c>
      <c r="S6" s="3">
        <f t="shared" ca="1" si="5"/>
        <v>75.25</v>
      </c>
      <c r="T6" s="10" t="str">
        <f t="shared" ca="1" si="6"/>
        <v>Aprobado</v>
      </c>
    </row>
    <row r="7" spans="1:21" x14ac:dyDescent="0.25">
      <c r="A7" s="3">
        <v>6</v>
      </c>
      <c r="B7" s="3" t="s">
        <v>2</v>
      </c>
      <c r="C7" s="3" t="s">
        <v>38</v>
      </c>
      <c r="D7" s="3" t="str">
        <f t="shared" si="0"/>
        <v>Daniel De la vega</v>
      </c>
      <c r="E7" s="3" t="s">
        <v>64</v>
      </c>
      <c r="F7" s="3" t="s">
        <v>72</v>
      </c>
      <c r="G7" s="3" t="s">
        <v>107</v>
      </c>
      <c r="H7" s="3">
        <f t="shared" ca="1" si="1"/>
        <v>55375870</v>
      </c>
      <c r="I7" s="6" t="s">
        <v>129</v>
      </c>
      <c r="J7" s="3" t="s">
        <v>160</v>
      </c>
      <c r="K7" s="3" t="s">
        <v>163</v>
      </c>
      <c r="L7" s="3" t="s">
        <v>170</v>
      </c>
      <c r="M7" s="3" t="s">
        <v>171</v>
      </c>
      <c r="N7" s="3" t="str">
        <f t="shared" si="2"/>
        <v>ciudad de guatemala , Guatemala</v>
      </c>
      <c r="O7" s="3">
        <f t="shared" ca="1" si="3"/>
        <v>78</v>
      </c>
      <c r="P7" s="3">
        <f t="shared" ca="1" si="4"/>
        <v>95</v>
      </c>
      <c r="Q7" s="3">
        <f t="shared" ca="1" si="4"/>
        <v>81</v>
      </c>
      <c r="R7" s="3">
        <f t="shared" ca="1" si="4"/>
        <v>87</v>
      </c>
      <c r="S7" s="3">
        <f t="shared" ca="1" si="5"/>
        <v>85.25</v>
      </c>
      <c r="T7" s="10" t="str">
        <f t="shared" ca="1" si="6"/>
        <v>Aprobado</v>
      </c>
    </row>
    <row r="8" spans="1:21" x14ac:dyDescent="0.25">
      <c r="A8" s="3">
        <v>7</v>
      </c>
      <c r="B8" s="3" t="s">
        <v>8</v>
      </c>
      <c r="C8" s="3" t="s">
        <v>39</v>
      </c>
      <c r="D8" s="3" t="str">
        <f t="shared" si="0"/>
        <v>Martín Godinez</v>
      </c>
      <c r="E8" s="3" t="s">
        <v>64</v>
      </c>
      <c r="F8" s="3" t="s">
        <v>73</v>
      </c>
      <c r="G8" s="3" t="s">
        <v>108</v>
      </c>
      <c r="H8" s="3">
        <f t="shared" ca="1" si="1"/>
        <v>59260876</v>
      </c>
      <c r="I8" s="6" t="s">
        <v>130</v>
      </c>
      <c r="J8" s="3" t="s">
        <v>160</v>
      </c>
      <c r="K8" s="3" t="s">
        <v>163</v>
      </c>
      <c r="L8" s="3" t="s">
        <v>170</v>
      </c>
      <c r="M8" s="3" t="s">
        <v>171</v>
      </c>
      <c r="N8" s="3" t="str">
        <f t="shared" si="2"/>
        <v>ciudad de guatemala , Guatemala</v>
      </c>
      <c r="O8" s="3">
        <f t="shared" ca="1" si="3"/>
        <v>57</v>
      </c>
      <c r="P8" s="3">
        <f t="shared" ca="1" si="4"/>
        <v>99</v>
      </c>
      <c r="Q8" s="3">
        <f t="shared" ca="1" si="4"/>
        <v>66</v>
      </c>
      <c r="R8" s="3">
        <f t="shared" ca="1" si="4"/>
        <v>95</v>
      </c>
      <c r="S8" s="3">
        <f t="shared" ca="1" si="5"/>
        <v>79.25</v>
      </c>
      <c r="T8" s="10" t="str">
        <f t="shared" ca="1" si="6"/>
        <v>Aprobado</v>
      </c>
    </row>
    <row r="9" spans="1:21" x14ac:dyDescent="0.25">
      <c r="A9" s="3">
        <v>8</v>
      </c>
      <c r="B9" s="3" t="s">
        <v>9</v>
      </c>
      <c r="C9" s="3" t="s">
        <v>40</v>
      </c>
      <c r="D9" s="3" t="str">
        <f t="shared" si="0"/>
        <v>Bruno Ramos</v>
      </c>
      <c r="E9" s="3" t="s">
        <v>64</v>
      </c>
      <c r="F9" s="3" t="s">
        <v>74</v>
      </c>
      <c r="G9" s="3" t="s">
        <v>109</v>
      </c>
      <c r="H9" s="3">
        <f t="shared" ca="1" si="1"/>
        <v>55793191</v>
      </c>
      <c r="I9" s="6" t="s">
        <v>131</v>
      </c>
      <c r="J9" s="3" t="s">
        <v>161</v>
      </c>
      <c r="K9" s="7" t="s">
        <v>165</v>
      </c>
      <c r="L9" s="3" t="s">
        <v>172</v>
      </c>
      <c r="M9" s="3" t="s">
        <v>171</v>
      </c>
      <c r="N9" s="3" t="str">
        <f t="shared" si="2"/>
        <v>villa nueva, Guatemala</v>
      </c>
      <c r="O9" s="3">
        <f t="shared" ca="1" si="3"/>
        <v>57</v>
      </c>
      <c r="P9" s="3">
        <f t="shared" ca="1" si="4"/>
        <v>85</v>
      </c>
      <c r="Q9" s="3">
        <f t="shared" ca="1" si="4"/>
        <v>94</v>
      </c>
      <c r="R9" s="3">
        <f t="shared" ca="1" si="4"/>
        <v>86</v>
      </c>
      <c r="S9" s="3">
        <f t="shared" ca="1" si="5"/>
        <v>80.5</v>
      </c>
      <c r="T9" s="10" t="str">
        <f t="shared" ca="1" si="6"/>
        <v>Aprobado</v>
      </c>
    </row>
    <row r="10" spans="1:21" x14ac:dyDescent="0.25">
      <c r="A10" s="3">
        <v>9</v>
      </c>
      <c r="B10" s="3" t="s">
        <v>10</v>
      </c>
      <c r="C10" s="3" t="s">
        <v>41</v>
      </c>
      <c r="D10" s="3" t="str">
        <f t="shared" si="0"/>
        <v>Diana  Aguilar</v>
      </c>
      <c r="E10" s="3" t="s">
        <v>65</v>
      </c>
      <c r="F10" s="3" t="s">
        <v>75</v>
      </c>
      <c r="G10" s="3" t="s">
        <v>110</v>
      </c>
      <c r="H10" s="3">
        <f t="shared" ca="1" si="1"/>
        <v>58798044</v>
      </c>
      <c r="I10" s="6" t="s">
        <v>132</v>
      </c>
      <c r="J10" s="3" t="s">
        <v>161</v>
      </c>
      <c r="K10" s="7" t="s">
        <v>165</v>
      </c>
      <c r="L10" s="3" t="s">
        <v>172</v>
      </c>
      <c r="M10" s="3" t="s">
        <v>171</v>
      </c>
      <c r="N10" s="3" t="str">
        <f t="shared" si="2"/>
        <v>villa nueva, Guatemala</v>
      </c>
      <c r="O10" s="3">
        <f t="shared" ca="1" si="3"/>
        <v>70</v>
      </c>
      <c r="P10" s="3">
        <f t="shared" ca="1" si="4"/>
        <v>85</v>
      </c>
      <c r="Q10" s="3">
        <f t="shared" ca="1" si="4"/>
        <v>74</v>
      </c>
      <c r="R10" s="3">
        <f t="shared" ca="1" si="4"/>
        <v>97</v>
      </c>
      <c r="S10" s="3">
        <f t="shared" ca="1" si="5"/>
        <v>81.5</v>
      </c>
      <c r="T10" s="10" t="str">
        <f t="shared" ca="1" si="6"/>
        <v>Aprobado</v>
      </c>
    </row>
    <row r="11" spans="1:21" x14ac:dyDescent="0.25">
      <c r="A11" s="3">
        <v>10</v>
      </c>
      <c r="B11" s="3" t="s">
        <v>11</v>
      </c>
      <c r="C11" s="3" t="s">
        <v>42</v>
      </c>
      <c r="D11" s="3" t="str">
        <f t="shared" si="0"/>
        <v>Bartolomeo Silva</v>
      </c>
      <c r="E11" s="3" t="s">
        <v>64</v>
      </c>
      <c r="F11" s="3" t="s">
        <v>76</v>
      </c>
      <c r="G11" s="3" t="s">
        <v>111</v>
      </c>
      <c r="H11" s="3">
        <f t="shared" ca="1" si="1"/>
        <v>54968339</v>
      </c>
      <c r="I11" s="6" t="s">
        <v>133</v>
      </c>
      <c r="J11" s="3" t="s">
        <v>161</v>
      </c>
      <c r="K11" s="7" t="s">
        <v>165</v>
      </c>
      <c r="L11" s="3" t="s">
        <v>172</v>
      </c>
      <c r="M11" s="3" t="s">
        <v>171</v>
      </c>
      <c r="N11" s="3" t="str">
        <f t="shared" si="2"/>
        <v>villa nueva, Guatemala</v>
      </c>
      <c r="O11" s="3">
        <f t="shared" ca="1" si="3"/>
        <v>62</v>
      </c>
      <c r="P11" s="3">
        <f t="shared" ca="1" si="4"/>
        <v>85</v>
      </c>
      <c r="Q11" s="3">
        <f t="shared" ca="1" si="4"/>
        <v>65</v>
      </c>
      <c r="R11" s="3">
        <f t="shared" ca="1" si="4"/>
        <v>75</v>
      </c>
      <c r="S11" s="3">
        <f t="shared" ca="1" si="5"/>
        <v>71.75</v>
      </c>
      <c r="T11" s="10" t="str">
        <f t="shared" ca="1" si="6"/>
        <v>Aprobado</v>
      </c>
    </row>
    <row r="12" spans="1:21" x14ac:dyDescent="0.25">
      <c r="A12" s="3">
        <v>11</v>
      </c>
      <c r="B12" s="3" t="s">
        <v>12</v>
      </c>
      <c r="C12" s="3" t="s">
        <v>43</v>
      </c>
      <c r="D12" s="3" t="str">
        <f t="shared" si="0"/>
        <v>Homero Orozco</v>
      </c>
      <c r="E12" s="3" t="s">
        <v>64</v>
      </c>
      <c r="F12" s="3" t="s">
        <v>77</v>
      </c>
      <c r="G12" s="3" t="s">
        <v>112</v>
      </c>
      <c r="H12" s="3">
        <f t="shared" ca="1" si="1"/>
        <v>56615941</v>
      </c>
      <c r="I12" s="6" t="s">
        <v>134</v>
      </c>
      <c r="J12" s="3" t="s">
        <v>161</v>
      </c>
      <c r="K12" s="7" t="s">
        <v>165</v>
      </c>
      <c r="L12" s="3" t="s">
        <v>172</v>
      </c>
      <c r="M12" s="3" t="s">
        <v>171</v>
      </c>
      <c r="N12" s="3" t="str">
        <f t="shared" si="2"/>
        <v>villa nueva, Guatemala</v>
      </c>
      <c r="O12" s="3">
        <f t="shared" ca="1" si="3"/>
        <v>70</v>
      </c>
      <c r="P12" s="3">
        <f t="shared" ca="1" si="4"/>
        <v>63</v>
      </c>
      <c r="Q12" s="3">
        <f t="shared" ca="1" si="4"/>
        <v>78</v>
      </c>
      <c r="R12" s="3">
        <f t="shared" ca="1" si="4"/>
        <v>91</v>
      </c>
      <c r="S12" s="3">
        <f t="shared" ca="1" si="5"/>
        <v>75.5</v>
      </c>
      <c r="T12" s="10" t="str">
        <f t="shared" ca="1" si="6"/>
        <v>Aprobado</v>
      </c>
    </row>
    <row r="13" spans="1:21" x14ac:dyDescent="0.25">
      <c r="A13" s="3">
        <v>12</v>
      </c>
      <c r="B13" s="3" t="s">
        <v>13</v>
      </c>
      <c r="C13" s="3" t="s">
        <v>37</v>
      </c>
      <c r="D13" s="3" t="str">
        <f t="shared" si="0"/>
        <v>Juan Díaz</v>
      </c>
      <c r="E13" s="3" t="s">
        <v>64</v>
      </c>
      <c r="F13" s="3" t="s">
        <v>78</v>
      </c>
      <c r="G13" s="3" t="s">
        <v>113</v>
      </c>
      <c r="H13" s="3">
        <f t="shared" ca="1" si="1"/>
        <v>55631247</v>
      </c>
      <c r="I13" s="6" t="s">
        <v>135</v>
      </c>
      <c r="J13" s="3" t="s">
        <v>161</v>
      </c>
      <c r="K13" s="7" t="s">
        <v>165</v>
      </c>
      <c r="L13" s="3" t="s">
        <v>172</v>
      </c>
      <c r="M13" s="3" t="s">
        <v>171</v>
      </c>
      <c r="N13" s="3" t="str">
        <f t="shared" si="2"/>
        <v>villa nueva, Guatemala</v>
      </c>
      <c r="O13" s="3">
        <f t="shared" ca="1" si="3"/>
        <v>66</v>
      </c>
      <c r="P13" s="3">
        <f t="shared" ca="1" si="4"/>
        <v>65</v>
      </c>
      <c r="Q13" s="3">
        <f t="shared" ca="1" si="4"/>
        <v>79</v>
      </c>
      <c r="R13" s="3">
        <f t="shared" ca="1" si="4"/>
        <v>81</v>
      </c>
      <c r="S13" s="3">
        <f t="shared" ca="1" si="5"/>
        <v>72.75</v>
      </c>
      <c r="T13" s="10" t="str">
        <f t="shared" ca="1" si="6"/>
        <v>Aprobado</v>
      </c>
    </row>
    <row r="14" spans="1:21" x14ac:dyDescent="0.25">
      <c r="A14" s="3">
        <v>13</v>
      </c>
      <c r="B14" s="3" t="s">
        <v>14</v>
      </c>
      <c r="C14" s="3" t="s">
        <v>44</v>
      </c>
      <c r="D14" s="3" t="str">
        <f t="shared" si="0"/>
        <v>Victor García</v>
      </c>
      <c r="E14" s="3" t="s">
        <v>64</v>
      </c>
      <c r="F14" s="3" t="s">
        <v>79</v>
      </c>
      <c r="G14" s="3" t="s">
        <v>114</v>
      </c>
      <c r="H14" s="3">
        <f t="shared" ca="1" si="1"/>
        <v>58847237</v>
      </c>
      <c r="I14" s="6" t="s">
        <v>136</v>
      </c>
      <c r="J14" s="3" t="s">
        <v>161</v>
      </c>
      <c r="K14" s="7" t="s">
        <v>165</v>
      </c>
      <c r="L14" s="3" t="s">
        <v>172</v>
      </c>
      <c r="M14" s="3" t="s">
        <v>171</v>
      </c>
      <c r="N14" s="3" t="str">
        <f t="shared" si="2"/>
        <v>villa nueva, Guatemala</v>
      </c>
      <c r="O14" s="3">
        <f t="shared" ca="1" si="3"/>
        <v>73</v>
      </c>
      <c r="P14" s="3">
        <f t="shared" ca="1" si="4"/>
        <v>61</v>
      </c>
      <c r="Q14" s="3">
        <f t="shared" ca="1" si="4"/>
        <v>77</v>
      </c>
      <c r="R14" s="3">
        <f t="shared" ca="1" si="4"/>
        <v>77</v>
      </c>
      <c r="S14" s="3">
        <f t="shared" ca="1" si="5"/>
        <v>72</v>
      </c>
      <c r="T14" s="10" t="str">
        <f t="shared" ca="1" si="6"/>
        <v>Aprobado</v>
      </c>
    </row>
    <row r="15" spans="1:21" x14ac:dyDescent="0.25">
      <c r="A15" s="3">
        <v>14</v>
      </c>
      <c r="B15" s="3" t="s">
        <v>15</v>
      </c>
      <c r="C15" s="3" t="s">
        <v>38</v>
      </c>
      <c r="D15" s="3" t="str">
        <f t="shared" si="0"/>
        <v>Daniel Garza</v>
      </c>
      <c r="E15" s="3" t="s">
        <v>64</v>
      </c>
      <c r="F15" s="3" t="s">
        <v>80</v>
      </c>
      <c r="G15" s="3" t="s">
        <v>115</v>
      </c>
      <c r="H15" s="3">
        <f t="shared" ca="1" si="1"/>
        <v>55179701</v>
      </c>
      <c r="I15" s="6" t="s">
        <v>137</v>
      </c>
      <c r="J15" s="3" t="s">
        <v>161</v>
      </c>
      <c r="K15" s="7" t="s">
        <v>165</v>
      </c>
      <c r="L15" s="3" t="s">
        <v>172</v>
      </c>
      <c r="M15" s="3" t="s">
        <v>171</v>
      </c>
      <c r="N15" s="3" t="str">
        <f t="shared" si="2"/>
        <v>villa nueva, Guatemala</v>
      </c>
      <c r="O15" s="3">
        <f t="shared" ca="1" si="3"/>
        <v>69</v>
      </c>
      <c r="P15" s="3">
        <f t="shared" ca="1" si="4"/>
        <v>99</v>
      </c>
      <c r="Q15" s="3">
        <f t="shared" ca="1" si="4"/>
        <v>95</v>
      </c>
      <c r="R15" s="3">
        <f t="shared" ca="1" si="4"/>
        <v>62</v>
      </c>
      <c r="S15" s="3">
        <f t="shared" ca="1" si="5"/>
        <v>81.25</v>
      </c>
      <c r="T15" s="10" t="str">
        <f t="shared" ca="1" si="6"/>
        <v>Aprobado</v>
      </c>
    </row>
    <row r="16" spans="1:21" x14ac:dyDescent="0.25">
      <c r="A16" s="3">
        <v>15</v>
      </c>
      <c r="B16" s="3" t="s">
        <v>16</v>
      </c>
      <c r="C16" s="3" t="s">
        <v>45</v>
      </c>
      <c r="D16" s="3" t="str">
        <f t="shared" si="0"/>
        <v>Angel Alvarez</v>
      </c>
      <c r="E16" s="3" t="s">
        <v>64</v>
      </c>
      <c r="F16" s="3" t="s">
        <v>81</v>
      </c>
      <c r="G16" s="3" t="s">
        <v>116</v>
      </c>
      <c r="H16" s="3">
        <f t="shared" ca="1" si="1"/>
        <v>56111403</v>
      </c>
      <c r="I16" s="6" t="s">
        <v>138</v>
      </c>
      <c r="J16" s="3" t="s">
        <v>161</v>
      </c>
      <c r="K16" s="7" t="s">
        <v>165</v>
      </c>
      <c r="L16" s="3" t="s">
        <v>172</v>
      </c>
      <c r="M16" s="3" t="s">
        <v>171</v>
      </c>
      <c r="N16" s="3" t="str">
        <f t="shared" si="2"/>
        <v>villa nueva, Guatemala</v>
      </c>
      <c r="O16" s="3">
        <f t="shared" ca="1" si="3"/>
        <v>60</v>
      </c>
      <c r="P16" s="3">
        <f t="shared" ca="1" si="4"/>
        <v>80</v>
      </c>
      <c r="Q16" s="3">
        <f t="shared" ca="1" si="4"/>
        <v>64</v>
      </c>
      <c r="R16" s="3">
        <f t="shared" ca="1" si="4"/>
        <v>73</v>
      </c>
      <c r="S16" s="3">
        <f t="shared" ca="1" si="5"/>
        <v>69.25</v>
      </c>
      <c r="T16" s="10" t="str">
        <f t="shared" ca="1" si="6"/>
        <v>Aprobado</v>
      </c>
    </row>
    <row r="17" spans="1:20" x14ac:dyDescent="0.25">
      <c r="A17" s="3">
        <v>16</v>
      </c>
      <c r="B17" s="5" t="s">
        <v>17</v>
      </c>
      <c r="C17" s="3" t="s">
        <v>35</v>
      </c>
      <c r="D17" s="3" t="str">
        <f t="shared" si="0"/>
        <v>Miguel Hernandez</v>
      </c>
      <c r="E17" s="3" t="s">
        <v>64</v>
      </c>
      <c r="F17" s="3" t="s">
        <v>82</v>
      </c>
      <c r="G17" s="3" t="s">
        <v>117</v>
      </c>
      <c r="H17" s="3">
        <f t="shared" ca="1" si="1"/>
        <v>55896845</v>
      </c>
      <c r="I17" s="6" t="s">
        <v>139</v>
      </c>
      <c r="J17" s="3" t="s">
        <v>161</v>
      </c>
      <c r="K17" s="7" t="s">
        <v>165</v>
      </c>
      <c r="L17" s="3" t="s">
        <v>172</v>
      </c>
      <c r="M17" s="3" t="s">
        <v>171</v>
      </c>
      <c r="N17" s="3" t="str">
        <f t="shared" si="2"/>
        <v>villa nueva, Guatemala</v>
      </c>
      <c r="O17" s="3">
        <f t="shared" ca="1" si="3"/>
        <v>78</v>
      </c>
      <c r="P17" s="3">
        <f t="shared" ca="1" si="4"/>
        <v>94</v>
      </c>
      <c r="Q17" s="3">
        <f t="shared" ca="1" si="4"/>
        <v>96</v>
      </c>
      <c r="R17" s="3">
        <f t="shared" ca="1" si="4"/>
        <v>92</v>
      </c>
      <c r="S17" s="3">
        <f t="shared" ca="1" si="5"/>
        <v>90</v>
      </c>
      <c r="T17" s="10" t="str">
        <f t="shared" ca="1" si="6"/>
        <v>Aprobado</v>
      </c>
    </row>
    <row r="18" spans="1:20" x14ac:dyDescent="0.25">
      <c r="A18" s="3">
        <v>17</v>
      </c>
      <c r="B18" s="3" t="s">
        <v>18</v>
      </c>
      <c r="C18" s="3" t="s">
        <v>46</v>
      </c>
      <c r="D18" s="3" t="str">
        <f t="shared" si="0"/>
        <v>Santos Garica</v>
      </c>
      <c r="E18" s="3" t="s">
        <v>64</v>
      </c>
      <c r="F18" s="3" t="s">
        <v>83</v>
      </c>
      <c r="G18" s="3" t="s">
        <v>118</v>
      </c>
      <c r="H18" s="3">
        <f t="shared" ca="1" si="1"/>
        <v>56910612</v>
      </c>
      <c r="I18" s="6" t="s">
        <v>140</v>
      </c>
      <c r="J18" s="3" t="s">
        <v>161</v>
      </c>
      <c r="K18" s="7" t="s">
        <v>165</v>
      </c>
      <c r="L18" s="3" t="s">
        <v>172</v>
      </c>
      <c r="M18" s="3" t="s">
        <v>171</v>
      </c>
      <c r="N18" s="3" t="str">
        <f t="shared" si="2"/>
        <v>villa nueva, Guatemala</v>
      </c>
      <c r="O18" s="3">
        <f t="shared" ca="1" si="3"/>
        <v>73</v>
      </c>
      <c r="P18" s="3">
        <f t="shared" ca="1" si="4"/>
        <v>89</v>
      </c>
      <c r="Q18" s="3">
        <f t="shared" ca="1" si="4"/>
        <v>69</v>
      </c>
      <c r="R18" s="3">
        <f t="shared" ca="1" si="4"/>
        <v>63</v>
      </c>
      <c r="S18" s="3">
        <f t="shared" ca="1" si="5"/>
        <v>73.5</v>
      </c>
      <c r="T18" s="10" t="str">
        <f t="shared" ca="1" si="6"/>
        <v>Aprobado</v>
      </c>
    </row>
    <row r="19" spans="1:20" x14ac:dyDescent="0.25">
      <c r="A19" s="3">
        <v>18</v>
      </c>
      <c r="B19" s="3" t="s">
        <v>19</v>
      </c>
      <c r="C19" s="3" t="s">
        <v>47</v>
      </c>
      <c r="D19" s="3" t="str">
        <f t="shared" si="0"/>
        <v>Enrique Martínez</v>
      </c>
      <c r="E19" s="3" t="s">
        <v>64</v>
      </c>
      <c r="F19" s="3" t="s">
        <v>84</v>
      </c>
      <c r="G19" s="3" t="s">
        <v>119</v>
      </c>
      <c r="H19" s="3">
        <f t="shared" ca="1" si="1"/>
        <v>55971664</v>
      </c>
      <c r="I19" s="6" t="s">
        <v>141</v>
      </c>
      <c r="J19" s="3" t="s">
        <v>161</v>
      </c>
      <c r="K19" s="7" t="s">
        <v>165</v>
      </c>
      <c r="L19" s="3" t="s">
        <v>173</v>
      </c>
      <c r="M19" s="3" t="s">
        <v>173</v>
      </c>
      <c r="N19" s="3" t="str">
        <f t="shared" si="2"/>
        <v>quetzaltenango, quetzaltenango</v>
      </c>
      <c r="O19" s="3">
        <f t="shared" ca="1" si="3"/>
        <v>80</v>
      </c>
      <c r="P19" s="3">
        <f t="shared" ca="1" si="4"/>
        <v>88</v>
      </c>
      <c r="Q19" s="3">
        <f t="shared" ca="1" si="4"/>
        <v>82</v>
      </c>
      <c r="R19" s="3">
        <f t="shared" ca="1" si="4"/>
        <v>78</v>
      </c>
      <c r="S19" s="3">
        <f t="shared" ca="1" si="5"/>
        <v>82</v>
      </c>
      <c r="T19" s="10" t="str">
        <f t="shared" ca="1" si="6"/>
        <v>Aprobado</v>
      </c>
    </row>
    <row r="20" spans="1:20" x14ac:dyDescent="0.25">
      <c r="A20" s="3">
        <v>19</v>
      </c>
      <c r="B20" s="3" t="s">
        <v>20</v>
      </c>
      <c r="C20" s="3" t="s">
        <v>48</v>
      </c>
      <c r="D20" s="3" t="str">
        <f t="shared" si="0"/>
        <v>Benjamin  Sánchez</v>
      </c>
      <c r="E20" s="3" t="s">
        <v>64</v>
      </c>
      <c r="F20" s="3" t="s">
        <v>85</v>
      </c>
      <c r="G20" s="3" t="s">
        <v>120</v>
      </c>
      <c r="H20" s="3">
        <f t="shared" ca="1" si="1"/>
        <v>55943081</v>
      </c>
      <c r="I20" s="6" t="s">
        <v>142</v>
      </c>
      <c r="J20" s="3" t="s">
        <v>161</v>
      </c>
      <c r="K20" s="7" t="s">
        <v>165</v>
      </c>
      <c r="L20" s="3" t="s">
        <v>173</v>
      </c>
      <c r="M20" s="3" t="s">
        <v>173</v>
      </c>
      <c r="N20" s="3" t="str">
        <f t="shared" si="2"/>
        <v>quetzaltenango, quetzaltenango</v>
      </c>
      <c r="O20" s="3">
        <f t="shared" ca="1" si="3"/>
        <v>70</v>
      </c>
      <c r="P20" s="3">
        <f t="shared" ca="1" si="4"/>
        <v>85</v>
      </c>
      <c r="Q20" s="3">
        <f t="shared" ca="1" si="4"/>
        <v>100</v>
      </c>
      <c r="R20" s="3">
        <f t="shared" ca="1" si="4"/>
        <v>63</v>
      </c>
      <c r="S20" s="3">
        <f t="shared" ca="1" si="5"/>
        <v>79.5</v>
      </c>
      <c r="T20" s="10" t="str">
        <f t="shared" ca="1" si="6"/>
        <v>Aprobado</v>
      </c>
    </row>
    <row r="21" spans="1:20" x14ac:dyDescent="0.25">
      <c r="A21" s="3">
        <v>20</v>
      </c>
      <c r="B21" s="3" t="s">
        <v>10</v>
      </c>
      <c r="C21" s="3" t="s">
        <v>49</v>
      </c>
      <c r="D21" s="3" t="str">
        <f t="shared" si="0"/>
        <v>Magdaleno Aguilar</v>
      </c>
      <c r="E21" s="3" t="s">
        <v>64</v>
      </c>
      <c r="F21" s="3" t="s">
        <v>86</v>
      </c>
      <c r="G21" s="3" t="s">
        <v>121</v>
      </c>
      <c r="H21" s="3">
        <f t="shared" ca="1" si="1"/>
        <v>56152722</v>
      </c>
      <c r="I21" s="6" t="s">
        <v>143</v>
      </c>
      <c r="J21" s="3" t="s">
        <v>161</v>
      </c>
      <c r="K21" s="7" t="s">
        <v>165</v>
      </c>
      <c r="L21" s="3" t="s">
        <v>173</v>
      </c>
      <c r="M21" s="3" t="s">
        <v>173</v>
      </c>
      <c r="N21" s="3" t="str">
        <f t="shared" si="2"/>
        <v>quetzaltenango, quetzaltenango</v>
      </c>
      <c r="O21" s="3">
        <f t="shared" ca="1" si="3"/>
        <v>67</v>
      </c>
      <c r="P21" s="3">
        <f t="shared" ca="1" si="4"/>
        <v>98</v>
      </c>
      <c r="Q21" s="3">
        <f t="shared" ca="1" si="4"/>
        <v>61</v>
      </c>
      <c r="R21" s="3">
        <f t="shared" ca="1" si="4"/>
        <v>90</v>
      </c>
      <c r="S21" s="3">
        <f t="shared" ca="1" si="5"/>
        <v>79</v>
      </c>
      <c r="T21" s="10" t="str">
        <f t="shared" ca="1" si="6"/>
        <v>Aprobado</v>
      </c>
    </row>
    <row r="22" spans="1:20" x14ac:dyDescent="0.25">
      <c r="A22" s="3">
        <v>21</v>
      </c>
      <c r="B22" s="5" t="s">
        <v>17</v>
      </c>
      <c r="C22" s="3" t="s">
        <v>50</v>
      </c>
      <c r="D22" s="3" t="str">
        <f t="shared" si="0"/>
        <v>Ricardo Hernandez</v>
      </c>
      <c r="E22" s="3" t="s">
        <v>64</v>
      </c>
      <c r="F22" s="3" t="s">
        <v>87</v>
      </c>
      <c r="G22" s="3" t="s">
        <v>111</v>
      </c>
      <c r="H22" s="3">
        <f t="shared" ca="1" si="1"/>
        <v>54241577</v>
      </c>
      <c r="I22" s="6" t="s">
        <v>144</v>
      </c>
      <c r="J22" s="3" t="s">
        <v>161</v>
      </c>
      <c r="K22" s="7" t="s">
        <v>165</v>
      </c>
      <c r="L22" s="3" t="s">
        <v>173</v>
      </c>
      <c r="M22" s="3" t="s">
        <v>173</v>
      </c>
      <c r="N22" s="3" t="str">
        <f t="shared" si="2"/>
        <v>quetzaltenango, quetzaltenango</v>
      </c>
      <c r="O22" s="3">
        <f t="shared" ca="1" si="3"/>
        <v>72</v>
      </c>
      <c r="P22" s="3">
        <f t="shared" ca="1" si="4"/>
        <v>64</v>
      </c>
      <c r="Q22" s="3">
        <f t="shared" ca="1" si="4"/>
        <v>73</v>
      </c>
      <c r="R22" s="3">
        <f t="shared" ca="1" si="4"/>
        <v>88</v>
      </c>
      <c r="S22" s="3">
        <f t="shared" ca="1" si="5"/>
        <v>74.25</v>
      </c>
      <c r="T22" s="10" t="str">
        <f t="shared" ca="1" si="6"/>
        <v>Aprobado</v>
      </c>
    </row>
    <row r="23" spans="1:20" x14ac:dyDescent="0.25">
      <c r="A23" s="3">
        <v>22</v>
      </c>
      <c r="B23" s="3" t="s">
        <v>21</v>
      </c>
      <c r="C23" s="3" t="s">
        <v>51</v>
      </c>
      <c r="D23" s="3" t="str">
        <f t="shared" si="0"/>
        <v>Luis Pérez</v>
      </c>
      <c r="E23" s="3" t="s">
        <v>64</v>
      </c>
      <c r="F23" s="3" t="s">
        <v>88</v>
      </c>
      <c r="G23" s="3" t="s">
        <v>118</v>
      </c>
      <c r="H23" s="3">
        <f t="shared" ca="1" si="1"/>
        <v>54807146</v>
      </c>
      <c r="I23" s="6" t="s">
        <v>145</v>
      </c>
      <c r="J23" s="3" t="s">
        <v>161</v>
      </c>
      <c r="K23" s="7" t="s">
        <v>165</v>
      </c>
      <c r="L23" s="3" t="s">
        <v>173</v>
      </c>
      <c r="M23" s="3" t="s">
        <v>173</v>
      </c>
      <c r="N23" s="3" t="str">
        <f t="shared" si="2"/>
        <v>quetzaltenango, quetzaltenango</v>
      </c>
      <c r="O23" s="3">
        <f t="shared" ca="1" si="3"/>
        <v>55</v>
      </c>
      <c r="P23" s="3">
        <f t="shared" ca="1" si="4"/>
        <v>79</v>
      </c>
      <c r="Q23" s="3">
        <f t="shared" ca="1" si="4"/>
        <v>63</v>
      </c>
      <c r="R23" s="3">
        <f t="shared" ca="1" si="4"/>
        <v>65</v>
      </c>
      <c r="S23" s="3">
        <f t="shared" ca="1" si="5"/>
        <v>65.5</v>
      </c>
      <c r="T23" s="10" t="str">
        <f t="shared" ca="1" si="6"/>
        <v>Aprobado</v>
      </c>
    </row>
    <row r="24" spans="1:20" x14ac:dyDescent="0.25">
      <c r="A24" s="3">
        <v>23</v>
      </c>
      <c r="B24" s="3" t="s">
        <v>22</v>
      </c>
      <c r="C24" s="3" t="s">
        <v>52</v>
      </c>
      <c r="D24" s="3" t="str">
        <f t="shared" si="0"/>
        <v>Alfredo Gómez</v>
      </c>
      <c r="E24" s="3" t="s">
        <v>64</v>
      </c>
      <c r="F24" s="3" t="s">
        <v>89</v>
      </c>
      <c r="G24" s="3" t="s">
        <v>103</v>
      </c>
      <c r="H24" s="3">
        <f t="shared" ca="1" si="1"/>
        <v>53823041</v>
      </c>
      <c r="I24" s="6" t="s">
        <v>146</v>
      </c>
      <c r="J24" s="3" t="s">
        <v>161</v>
      </c>
      <c r="K24" s="7" t="s">
        <v>165</v>
      </c>
      <c r="L24" s="3" t="s">
        <v>173</v>
      </c>
      <c r="M24" s="3" t="s">
        <v>173</v>
      </c>
      <c r="N24" s="3" t="str">
        <f t="shared" si="2"/>
        <v>quetzaltenango, quetzaltenango</v>
      </c>
      <c r="O24" s="3">
        <f t="shared" ca="1" si="3"/>
        <v>66</v>
      </c>
      <c r="P24" s="3">
        <f t="shared" ca="1" si="4"/>
        <v>92</v>
      </c>
      <c r="Q24" s="3">
        <f t="shared" ca="1" si="4"/>
        <v>94</v>
      </c>
      <c r="R24" s="3">
        <f t="shared" ca="1" si="4"/>
        <v>98</v>
      </c>
      <c r="S24" s="3">
        <f t="shared" ca="1" si="5"/>
        <v>87.5</v>
      </c>
      <c r="T24" s="10" t="str">
        <f t="shared" ca="1" si="6"/>
        <v>Aprobado</v>
      </c>
    </row>
    <row r="25" spans="1:20" x14ac:dyDescent="0.25">
      <c r="A25" s="3">
        <v>24</v>
      </c>
      <c r="B25" s="3" t="s">
        <v>23</v>
      </c>
      <c r="C25" s="3" t="s">
        <v>53</v>
      </c>
      <c r="D25" s="3" t="str">
        <f t="shared" si="0"/>
        <v>Josue Morales</v>
      </c>
      <c r="E25" s="3" t="s">
        <v>64</v>
      </c>
      <c r="F25" s="3" t="s">
        <v>90</v>
      </c>
      <c r="G25" s="3" t="s">
        <v>110</v>
      </c>
      <c r="H25" s="3">
        <f t="shared" ca="1" si="1"/>
        <v>58634975</v>
      </c>
      <c r="I25" s="6" t="s">
        <v>147</v>
      </c>
      <c r="J25" s="3" t="s">
        <v>161</v>
      </c>
      <c r="K25" s="7" t="s">
        <v>165</v>
      </c>
      <c r="L25" s="3" t="s">
        <v>173</v>
      </c>
      <c r="M25" s="3" t="s">
        <v>173</v>
      </c>
      <c r="N25" s="3" t="str">
        <f t="shared" si="2"/>
        <v>quetzaltenango, quetzaltenango</v>
      </c>
      <c r="O25" s="3">
        <f t="shared" ca="1" si="3"/>
        <v>57</v>
      </c>
      <c r="P25" s="3">
        <f t="shared" ca="1" si="4"/>
        <v>60</v>
      </c>
      <c r="Q25" s="3">
        <f t="shared" ca="1" si="4"/>
        <v>74</v>
      </c>
      <c r="R25" s="3">
        <f t="shared" ca="1" si="4"/>
        <v>94</v>
      </c>
      <c r="S25" s="3">
        <f t="shared" ca="1" si="5"/>
        <v>71.25</v>
      </c>
      <c r="T25" s="10" t="str">
        <f t="shared" ca="1" si="6"/>
        <v>Aprobado</v>
      </c>
    </row>
    <row r="26" spans="1:20" x14ac:dyDescent="0.25">
      <c r="A26" s="3">
        <v>25</v>
      </c>
      <c r="B26" s="3" t="s">
        <v>24</v>
      </c>
      <c r="C26" s="3" t="s">
        <v>54</v>
      </c>
      <c r="D26" s="3" t="str">
        <f t="shared" si="0"/>
        <v xml:space="preserve">Hiram Ramírez </v>
      </c>
      <c r="E26" s="3" t="s">
        <v>64</v>
      </c>
      <c r="F26" s="3" t="s">
        <v>83</v>
      </c>
      <c r="G26" s="3" t="s">
        <v>111</v>
      </c>
      <c r="H26" s="3">
        <f t="shared" ca="1" si="1"/>
        <v>55558718</v>
      </c>
      <c r="I26" s="6" t="s">
        <v>148</v>
      </c>
      <c r="J26" s="3" t="s">
        <v>161</v>
      </c>
      <c r="K26" s="7" t="s">
        <v>165</v>
      </c>
      <c r="L26" s="3" t="s">
        <v>173</v>
      </c>
      <c r="M26" s="3" t="s">
        <v>173</v>
      </c>
      <c r="N26" s="3" t="str">
        <f t="shared" si="2"/>
        <v>quetzaltenango, quetzaltenango</v>
      </c>
      <c r="O26" s="3">
        <f t="shared" ca="1" si="3"/>
        <v>76</v>
      </c>
      <c r="P26" s="3">
        <f t="shared" ca="1" si="4"/>
        <v>90</v>
      </c>
      <c r="Q26" s="3">
        <f t="shared" ca="1" si="4"/>
        <v>99</v>
      </c>
      <c r="R26" s="3">
        <f t="shared" ca="1" si="4"/>
        <v>89</v>
      </c>
      <c r="S26" s="3">
        <f t="shared" ca="1" si="5"/>
        <v>88.5</v>
      </c>
      <c r="T26" s="10" t="str">
        <f t="shared" ca="1" si="6"/>
        <v>Aprobado</v>
      </c>
    </row>
    <row r="27" spans="1:20" x14ac:dyDescent="0.25">
      <c r="A27" s="3">
        <v>26</v>
      </c>
      <c r="B27" s="3" t="s">
        <v>25</v>
      </c>
      <c r="C27" s="3" t="s">
        <v>55</v>
      </c>
      <c r="D27" s="3" t="str">
        <f t="shared" si="0"/>
        <v xml:space="preserve">Ana Gonzales </v>
      </c>
      <c r="E27" s="3" t="s">
        <v>65</v>
      </c>
      <c r="F27" s="3" t="s">
        <v>91</v>
      </c>
      <c r="G27" s="3" t="s">
        <v>113</v>
      </c>
      <c r="H27" s="3">
        <f t="shared" ca="1" si="1"/>
        <v>53971918</v>
      </c>
      <c r="I27" s="6" t="s">
        <v>158</v>
      </c>
      <c r="J27" s="3" t="s">
        <v>161</v>
      </c>
      <c r="K27" s="7" t="s">
        <v>165</v>
      </c>
      <c r="L27" s="3" t="s">
        <v>173</v>
      </c>
      <c r="M27" s="3" t="s">
        <v>173</v>
      </c>
      <c r="N27" s="3" t="str">
        <f t="shared" si="2"/>
        <v>quetzaltenango, quetzaltenango</v>
      </c>
      <c r="O27" s="3">
        <f t="shared" ca="1" si="3"/>
        <v>64</v>
      </c>
      <c r="P27" s="3">
        <f t="shared" ca="1" si="4"/>
        <v>85</v>
      </c>
      <c r="Q27" s="3">
        <f t="shared" ca="1" si="4"/>
        <v>86</v>
      </c>
      <c r="R27" s="3">
        <f t="shared" ca="1" si="4"/>
        <v>81</v>
      </c>
      <c r="S27" s="3">
        <f t="shared" ca="1" si="5"/>
        <v>79</v>
      </c>
      <c r="T27" s="10" t="str">
        <f t="shared" ca="1" si="6"/>
        <v>Aprobado</v>
      </c>
    </row>
    <row r="28" spans="1:20" x14ac:dyDescent="0.25">
      <c r="A28" s="3">
        <v>27</v>
      </c>
      <c r="B28" s="3" t="s">
        <v>26</v>
      </c>
      <c r="C28" s="3" t="s">
        <v>56</v>
      </c>
      <c r="D28" s="3" t="str">
        <f t="shared" si="0"/>
        <v xml:space="preserve">Agustín varga </v>
      </c>
      <c r="E28" s="3" t="s">
        <v>64</v>
      </c>
      <c r="F28" s="3" t="s">
        <v>92</v>
      </c>
      <c r="G28" s="3" t="s">
        <v>114</v>
      </c>
      <c r="H28" s="3">
        <f t="shared" ca="1" si="1"/>
        <v>59059237</v>
      </c>
      <c r="I28" s="6" t="s">
        <v>149</v>
      </c>
      <c r="J28" s="3" t="s">
        <v>161</v>
      </c>
      <c r="K28" s="7" t="s">
        <v>165</v>
      </c>
      <c r="L28" s="3" t="s">
        <v>173</v>
      </c>
      <c r="M28" s="3" t="s">
        <v>173</v>
      </c>
      <c r="N28" s="3" t="str">
        <f t="shared" si="2"/>
        <v>quetzaltenango, quetzaltenango</v>
      </c>
      <c r="O28" s="3">
        <f t="shared" ca="1" si="3"/>
        <v>70</v>
      </c>
      <c r="P28" s="3">
        <f t="shared" ca="1" si="4"/>
        <v>67</v>
      </c>
      <c r="Q28" s="3">
        <f t="shared" ca="1" si="4"/>
        <v>62</v>
      </c>
      <c r="R28" s="3">
        <f t="shared" ca="1" si="4"/>
        <v>76</v>
      </c>
      <c r="S28" s="3">
        <f t="shared" ca="1" si="5"/>
        <v>68.75</v>
      </c>
      <c r="T28" s="10" t="str">
        <f t="shared" ca="1" si="6"/>
        <v>Aprobado</v>
      </c>
    </row>
    <row r="29" spans="1:20" x14ac:dyDescent="0.25">
      <c r="A29" s="3">
        <v>28</v>
      </c>
      <c r="B29" s="3" t="s">
        <v>20</v>
      </c>
      <c r="C29" s="3" t="s">
        <v>37</v>
      </c>
      <c r="D29" s="3" t="str">
        <f t="shared" si="0"/>
        <v>Juan Sánchez</v>
      </c>
      <c r="E29" s="3" t="s">
        <v>64</v>
      </c>
      <c r="F29" s="3" t="s">
        <v>93</v>
      </c>
      <c r="G29" s="3" t="s">
        <v>115</v>
      </c>
      <c r="H29" s="3">
        <f t="shared" ca="1" si="1"/>
        <v>54886231</v>
      </c>
      <c r="I29" s="6" t="s">
        <v>150</v>
      </c>
      <c r="J29" s="3" t="s">
        <v>160</v>
      </c>
      <c r="K29" s="8" t="s">
        <v>164</v>
      </c>
      <c r="L29" s="3" t="s">
        <v>174</v>
      </c>
      <c r="M29" s="3" t="s">
        <v>171</v>
      </c>
      <c r="N29" s="3" t="str">
        <f t="shared" si="2"/>
        <v>Salcajá, Guatemala</v>
      </c>
      <c r="O29" s="3">
        <f t="shared" ca="1" si="3"/>
        <v>63</v>
      </c>
      <c r="P29" s="3">
        <f t="shared" ca="1" si="4"/>
        <v>95</v>
      </c>
      <c r="Q29" s="3">
        <f t="shared" ca="1" si="4"/>
        <v>72</v>
      </c>
      <c r="R29" s="3">
        <f t="shared" ca="1" si="4"/>
        <v>77</v>
      </c>
      <c r="S29" s="3">
        <f t="shared" ca="1" si="5"/>
        <v>76.75</v>
      </c>
      <c r="T29" s="10" t="str">
        <f t="shared" ca="1" si="6"/>
        <v>Aprobado</v>
      </c>
    </row>
    <row r="30" spans="1:20" x14ac:dyDescent="0.25">
      <c r="A30" s="3">
        <v>29</v>
      </c>
      <c r="B30" s="3" t="s">
        <v>27</v>
      </c>
      <c r="C30" s="3" t="s">
        <v>57</v>
      </c>
      <c r="D30" s="3" t="str">
        <f t="shared" si="0"/>
        <v>Kevin Vasquez</v>
      </c>
      <c r="E30" s="3" t="s">
        <v>64</v>
      </c>
      <c r="F30" s="3" t="s">
        <v>94</v>
      </c>
      <c r="G30" s="3" t="s">
        <v>116</v>
      </c>
      <c r="H30" s="3">
        <f t="shared" ca="1" si="1"/>
        <v>57727258</v>
      </c>
      <c r="I30" s="6" t="s">
        <v>151</v>
      </c>
      <c r="J30" s="3" t="s">
        <v>160</v>
      </c>
      <c r="K30" s="8" t="s">
        <v>164</v>
      </c>
      <c r="L30" s="3" t="s">
        <v>174</v>
      </c>
      <c r="M30" s="3" t="s">
        <v>171</v>
      </c>
      <c r="N30" s="3" t="str">
        <f t="shared" si="2"/>
        <v>Salcajá, Guatemala</v>
      </c>
      <c r="O30" s="3">
        <f t="shared" ca="1" si="3"/>
        <v>69</v>
      </c>
      <c r="P30" s="3">
        <f t="shared" ca="1" si="4"/>
        <v>91</v>
      </c>
      <c r="Q30" s="3">
        <f t="shared" ca="1" si="4"/>
        <v>68</v>
      </c>
      <c r="R30" s="3">
        <f t="shared" ca="1" si="4"/>
        <v>85</v>
      </c>
      <c r="S30" s="3">
        <f t="shared" ca="1" si="5"/>
        <v>78.25</v>
      </c>
      <c r="T30" s="10" t="str">
        <f t="shared" ca="1" si="6"/>
        <v>Aprobado</v>
      </c>
    </row>
    <row r="31" spans="1:20" x14ac:dyDescent="0.25">
      <c r="A31" s="3">
        <v>30</v>
      </c>
      <c r="B31" s="3" t="s">
        <v>28</v>
      </c>
      <c r="C31" s="3" t="s">
        <v>58</v>
      </c>
      <c r="D31" s="3" t="str">
        <f t="shared" si="0"/>
        <v>Guadalupe Lopéz</v>
      </c>
      <c r="E31" s="3" t="s">
        <v>65</v>
      </c>
      <c r="F31" s="3" t="s">
        <v>95</v>
      </c>
      <c r="G31" s="3" t="s">
        <v>117</v>
      </c>
      <c r="H31" s="3">
        <f t="shared" ca="1" si="1"/>
        <v>55012711</v>
      </c>
      <c r="I31" s="6" t="s">
        <v>152</v>
      </c>
      <c r="J31" s="3" t="s">
        <v>160</v>
      </c>
      <c r="K31" s="8" t="s">
        <v>164</v>
      </c>
      <c r="L31" s="3" t="s">
        <v>174</v>
      </c>
      <c r="M31" s="3" t="s">
        <v>171</v>
      </c>
      <c r="N31" s="3" t="str">
        <f t="shared" si="2"/>
        <v>Salcajá, Guatemala</v>
      </c>
      <c r="O31" s="3">
        <f t="shared" ca="1" si="3"/>
        <v>78</v>
      </c>
      <c r="P31" s="3">
        <f t="shared" ca="1" si="4"/>
        <v>82</v>
      </c>
      <c r="Q31" s="3">
        <f t="shared" ca="1" si="4"/>
        <v>94</v>
      </c>
      <c r="R31" s="3">
        <f t="shared" ca="1" si="4"/>
        <v>93</v>
      </c>
      <c r="S31" s="3">
        <f t="shared" ca="1" si="5"/>
        <v>86.75</v>
      </c>
      <c r="T31" s="10" t="str">
        <f t="shared" ca="1" si="6"/>
        <v>Aprobado</v>
      </c>
    </row>
    <row r="32" spans="1:20" x14ac:dyDescent="0.25">
      <c r="A32" s="3">
        <v>31</v>
      </c>
      <c r="B32" s="3" t="s">
        <v>29</v>
      </c>
      <c r="C32" s="3" t="s">
        <v>46</v>
      </c>
      <c r="D32" s="3" t="str">
        <f t="shared" si="0"/>
        <v>Santos Tzul</v>
      </c>
      <c r="E32" s="3" t="s">
        <v>64</v>
      </c>
      <c r="F32" s="3" t="s">
        <v>96</v>
      </c>
      <c r="G32" s="3" t="s">
        <v>102</v>
      </c>
      <c r="H32" s="3">
        <f t="shared" ca="1" si="1"/>
        <v>54697234</v>
      </c>
      <c r="I32" s="6" t="s">
        <v>153</v>
      </c>
      <c r="J32" s="3" t="s">
        <v>160</v>
      </c>
      <c r="K32" s="8" t="s">
        <v>164</v>
      </c>
      <c r="L32" s="3" t="s">
        <v>174</v>
      </c>
      <c r="M32" s="3" t="s">
        <v>171</v>
      </c>
      <c r="N32" s="3" t="str">
        <f t="shared" si="2"/>
        <v>Salcajá, Guatemala</v>
      </c>
      <c r="O32" s="3">
        <f t="shared" ca="1" si="3"/>
        <v>59</v>
      </c>
      <c r="P32" s="3">
        <f t="shared" ca="1" si="4"/>
        <v>60</v>
      </c>
      <c r="Q32" s="3">
        <f t="shared" ca="1" si="4"/>
        <v>76</v>
      </c>
      <c r="R32" s="3">
        <f t="shared" ca="1" si="4"/>
        <v>84</v>
      </c>
      <c r="S32" s="3">
        <f t="shared" ca="1" si="5"/>
        <v>69.75</v>
      </c>
      <c r="T32" s="10" t="str">
        <f t="shared" ca="1" si="6"/>
        <v>Aprobado</v>
      </c>
    </row>
    <row r="33" spans="1:20" x14ac:dyDescent="0.25">
      <c r="A33" s="3">
        <v>32</v>
      </c>
      <c r="B33" s="3" t="s">
        <v>30</v>
      </c>
      <c r="C33" s="3" t="s">
        <v>37</v>
      </c>
      <c r="D33" s="3" t="str">
        <f t="shared" si="0"/>
        <v>Juan Par</v>
      </c>
      <c r="E33" s="3" t="s">
        <v>64</v>
      </c>
      <c r="F33" s="3" t="s">
        <v>97</v>
      </c>
      <c r="G33" s="3" t="s">
        <v>104</v>
      </c>
      <c r="H33" s="3">
        <f t="shared" ca="1" si="1"/>
        <v>57281251</v>
      </c>
      <c r="I33" s="6" t="s">
        <v>154</v>
      </c>
      <c r="J33" s="3" t="s">
        <v>160</v>
      </c>
      <c r="K33" s="8" t="s">
        <v>164</v>
      </c>
      <c r="L33" s="3" t="s">
        <v>174</v>
      </c>
      <c r="M33" s="3" t="s">
        <v>171</v>
      </c>
      <c r="N33" s="3" t="str">
        <f t="shared" si="2"/>
        <v>Salcajá, Guatemala</v>
      </c>
      <c r="O33" s="3">
        <f t="shared" ca="1" si="3"/>
        <v>71</v>
      </c>
      <c r="P33" s="3">
        <f t="shared" ca="1" si="4"/>
        <v>82</v>
      </c>
      <c r="Q33" s="3">
        <f t="shared" ca="1" si="4"/>
        <v>69</v>
      </c>
      <c r="R33" s="3">
        <f t="shared" ca="1" si="4"/>
        <v>73</v>
      </c>
      <c r="S33" s="3">
        <f t="shared" ca="1" si="5"/>
        <v>73.75</v>
      </c>
      <c r="T33" s="10" t="str">
        <f t="shared" ca="1" si="6"/>
        <v>Aprobado</v>
      </c>
    </row>
    <row r="34" spans="1:20" x14ac:dyDescent="0.25">
      <c r="A34" s="3">
        <v>33</v>
      </c>
      <c r="B34" s="3" t="s">
        <v>31</v>
      </c>
      <c r="C34" s="3" t="s">
        <v>59</v>
      </c>
      <c r="D34" s="3" t="str">
        <f t="shared" si="0"/>
        <v>Mario Castillo</v>
      </c>
      <c r="E34" s="3" t="s">
        <v>64</v>
      </c>
      <c r="F34" s="3" t="s">
        <v>98</v>
      </c>
      <c r="G34" s="3" t="s">
        <v>103</v>
      </c>
      <c r="H34" s="3">
        <f t="shared" ca="1" si="1"/>
        <v>56255387</v>
      </c>
      <c r="I34" s="6" t="s">
        <v>155</v>
      </c>
      <c r="J34" s="3" t="s">
        <v>160</v>
      </c>
      <c r="K34" s="8" t="s">
        <v>164</v>
      </c>
      <c r="L34" s="3" t="s">
        <v>174</v>
      </c>
      <c r="M34" s="3" t="s">
        <v>171</v>
      </c>
      <c r="N34" s="3" t="str">
        <f t="shared" si="2"/>
        <v>Salcajá, Guatemala</v>
      </c>
      <c r="O34" s="3">
        <f t="shared" ca="1" si="3"/>
        <v>73</v>
      </c>
      <c r="P34" s="3">
        <f t="shared" ca="1" si="4"/>
        <v>61</v>
      </c>
      <c r="Q34" s="3">
        <f t="shared" ca="1" si="4"/>
        <v>70</v>
      </c>
      <c r="R34" s="3">
        <f t="shared" ca="1" si="4"/>
        <v>99</v>
      </c>
      <c r="S34" s="3">
        <f t="shared" ca="1" si="5"/>
        <v>75.75</v>
      </c>
      <c r="T34" s="10" t="str">
        <f t="shared" ca="1" si="6"/>
        <v>Aprobado</v>
      </c>
    </row>
    <row r="35" spans="1:20" x14ac:dyDescent="0.25">
      <c r="A35" s="3">
        <v>34</v>
      </c>
      <c r="B35" s="3" t="s">
        <v>17</v>
      </c>
      <c r="C35" s="3" t="s">
        <v>60</v>
      </c>
      <c r="D35" s="3" t="str">
        <f t="shared" si="0"/>
        <v>Armando Hernandez</v>
      </c>
      <c r="E35" s="3" t="s">
        <v>64</v>
      </c>
      <c r="F35" s="3" t="s">
        <v>99</v>
      </c>
      <c r="G35" s="3" t="s">
        <v>105</v>
      </c>
      <c r="H35" s="3">
        <f t="shared" ca="1" si="1"/>
        <v>56691803</v>
      </c>
      <c r="I35" s="6" t="s">
        <v>156</v>
      </c>
      <c r="J35" s="3" t="s">
        <v>160</v>
      </c>
      <c r="K35" s="8" t="s">
        <v>164</v>
      </c>
      <c r="L35" s="3" t="s">
        <v>174</v>
      </c>
      <c r="M35" s="3" t="s">
        <v>171</v>
      </c>
      <c r="N35" s="3" t="str">
        <f t="shared" si="2"/>
        <v>Salcajá, Guatemala</v>
      </c>
      <c r="O35" s="3">
        <f t="shared" ca="1" si="3"/>
        <v>59</v>
      </c>
      <c r="P35" s="3">
        <f t="shared" ca="1" si="4"/>
        <v>63</v>
      </c>
      <c r="Q35" s="3">
        <f t="shared" ca="1" si="4"/>
        <v>85</v>
      </c>
      <c r="R35" s="3">
        <f t="shared" ca="1" si="4"/>
        <v>96</v>
      </c>
      <c r="S35" s="3">
        <f t="shared" ca="1" si="5"/>
        <v>75.75</v>
      </c>
      <c r="T35" s="10" t="str">
        <f t="shared" ca="1" si="6"/>
        <v>Aprobado</v>
      </c>
    </row>
    <row r="36" spans="1:20" x14ac:dyDescent="0.25">
      <c r="A36" s="3">
        <v>35</v>
      </c>
      <c r="B36" s="3" t="s">
        <v>13</v>
      </c>
      <c r="C36" s="3" t="s">
        <v>61</v>
      </c>
      <c r="D36" s="3" t="str">
        <f t="shared" si="0"/>
        <v>santiago Díaz</v>
      </c>
      <c r="E36" s="3" t="s">
        <v>64</v>
      </c>
      <c r="F36" s="3" t="s">
        <v>100</v>
      </c>
      <c r="G36" s="3" t="s">
        <v>106</v>
      </c>
      <c r="H36" s="3">
        <f t="shared" ca="1" si="1"/>
        <v>56334285</v>
      </c>
      <c r="I36" s="6" t="s">
        <v>157</v>
      </c>
      <c r="J36" s="3" t="s">
        <v>160</v>
      </c>
      <c r="K36" s="8" t="s">
        <v>164</v>
      </c>
      <c r="L36" s="3" t="s">
        <v>174</v>
      </c>
      <c r="M36" s="3" t="s">
        <v>171</v>
      </c>
      <c r="N36" s="3" t="str">
        <f t="shared" si="2"/>
        <v>Salcajá, Guatemala</v>
      </c>
      <c r="O36" s="3">
        <f t="shared" ca="1" si="3"/>
        <v>74</v>
      </c>
      <c r="P36" s="3">
        <f t="shared" ca="1" si="4"/>
        <v>71</v>
      </c>
      <c r="Q36" s="3">
        <f t="shared" ca="1" si="4"/>
        <v>67</v>
      </c>
      <c r="R36" s="3">
        <f t="shared" ca="1" si="4"/>
        <v>94</v>
      </c>
      <c r="S36" s="3">
        <f t="shared" ca="1" si="5"/>
        <v>76.5</v>
      </c>
      <c r="T36" s="10" t="str">
        <f t="shared" ca="1" si="6"/>
        <v>Aprobado</v>
      </c>
    </row>
    <row r="37" spans="1:20" x14ac:dyDescent="0.25">
      <c r="G37" s="1"/>
      <c r="P37" s="9">
        <v>60</v>
      </c>
    </row>
    <row r="38" spans="1:20" x14ac:dyDescent="0.25">
      <c r="O38" s="9">
        <v>80</v>
      </c>
      <c r="P38" s="9">
        <v>100</v>
      </c>
    </row>
    <row r="39" spans="1:20" x14ac:dyDescent="0.25">
      <c r="G39">
        <v>53696122</v>
      </c>
      <c r="O39" s="9">
        <v>55</v>
      </c>
    </row>
    <row r="40" spans="1:20" x14ac:dyDescent="0.25">
      <c r="G40">
        <v>59630054</v>
      </c>
    </row>
    <row r="41" spans="1:20" x14ac:dyDescent="0.25">
      <c r="D41" t="s">
        <v>65</v>
      </c>
    </row>
    <row r="42" spans="1:20" x14ac:dyDescent="0.25">
      <c r="D42" t="s">
        <v>64</v>
      </c>
    </row>
  </sheetData>
  <dataValidations count="3">
    <dataValidation type="list" allowBlank="1" showInputMessage="1" showErrorMessage="1" sqref="E2:E36">
      <formula1>$D$41:$D$42</formula1>
    </dataValidation>
    <dataValidation type="list" allowBlank="1" showInputMessage="1" showErrorMessage="1" sqref="D41">
      <formula1>$D$40:$D$41</formula1>
    </dataValidation>
    <dataValidation type="list" allowBlank="1" showInputMessage="1" showErrorMessage="1" sqref="E43 D42">
      <formula1>$D$42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27" r:id="rId35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2022-03-30T22:14:53Z</dcterms:created>
  <dcterms:modified xsi:type="dcterms:W3CDTF">2022-04-01T18:08:03Z</dcterms:modified>
</cp:coreProperties>
</file>