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2.xml" ContentType="application/vnd.openxmlformats-officedocument.drawing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areas\teareas bloque dos\Tareas de laboratorio 2\"/>
    </mc:Choice>
  </mc:AlternateContent>
  <bookViews>
    <workbookView xWindow="240" yWindow="120" windowWidth="20115" windowHeight="7485" firstSheet="1" activeTab="2"/>
  </bookViews>
  <sheets>
    <sheet name="ESTRUCTURA" sheetId="3" r:id="rId1"/>
    <sheet name="DATOS" sheetId="2" r:id="rId2"/>
    <sheet name="INVENTARIO" sheetId="1" r:id="rId3"/>
  </sheets>
  <calcPr calcId="162913"/>
</workbook>
</file>

<file path=xl/calcChain.xml><?xml version="1.0" encoding="utf-8"?>
<calcChain xmlns="http://schemas.openxmlformats.org/spreadsheetml/2006/main">
  <c r="E53" i="1" l="1"/>
  <c r="E54" i="1"/>
  <c r="E56" i="1"/>
  <c r="E51" i="1"/>
  <c r="G47" i="1"/>
  <c r="G46" i="1"/>
  <c r="G45" i="1"/>
  <c r="G44" i="1"/>
  <c r="G41" i="1"/>
  <c r="G33" i="1"/>
  <c r="G30" i="1"/>
  <c r="G27" i="1"/>
  <c r="G24" i="1"/>
  <c r="G17" i="1"/>
  <c r="G13" i="1"/>
  <c r="G10" i="1"/>
  <c r="E24" i="1"/>
  <c r="E19" i="1"/>
  <c r="G36" i="1" l="1"/>
  <c r="E52" i="1"/>
  <c r="C59" i="1"/>
  <c r="C58" i="1"/>
  <c r="C57" i="1"/>
  <c r="C56" i="1"/>
  <c r="C55" i="1"/>
  <c r="C54" i="1"/>
  <c r="C53" i="1"/>
  <c r="C52" i="1"/>
  <c r="C51" i="1"/>
  <c r="C61" i="1"/>
  <c r="C60" i="1"/>
  <c r="G60" i="1"/>
  <c r="C62" i="1"/>
  <c r="E58" i="1" l="1"/>
  <c r="E57" i="1"/>
  <c r="E59" i="1" l="1"/>
  <c r="E55" i="1"/>
  <c r="G61" i="1" l="1"/>
  <c r="E63" i="1" l="1"/>
  <c r="G62" i="1" l="1"/>
  <c r="G63" i="1" s="1"/>
</calcChain>
</file>

<file path=xl/sharedStrings.xml><?xml version="1.0" encoding="utf-8"?>
<sst xmlns="http://schemas.openxmlformats.org/spreadsheetml/2006/main" count="47" uniqueCount="45">
  <si>
    <t>Bancos</t>
  </si>
  <si>
    <t>Suma del Activo</t>
  </si>
  <si>
    <t>Proveedores</t>
  </si>
  <si>
    <t>Sumas Iguales</t>
  </si>
  <si>
    <t>ACTIVO</t>
  </si>
  <si>
    <t>CORRIENTE</t>
  </si>
  <si>
    <t>NO CORRIENTE</t>
  </si>
  <si>
    <t>PASIVO</t>
  </si>
  <si>
    <t>Suma del Pasivo</t>
  </si>
  <si>
    <t>Capital</t>
  </si>
  <si>
    <t>RESUMEN</t>
  </si>
  <si>
    <t>Caja</t>
  </si>
  <si>
    <t>Iva Por Cobrar</t>
  </si>
  <si>
    <t>Mercadería</t>
  </si>
  <si>
    <t>Suma del Pasivo más el Capital</t>
  </si>
  <si>
    <t>Equipo de computación</t>
  </si>
  <si>
    <t>Efectivo</t>
  </si>
  <si>
    <t>Cuenta bancaria en Banco Nuevos Horizontes</t>
  </si>
  <si>
    <t>Cuenta bancaria en Banco La Seguridad</t>
  </si>
  <si>
    <t>Deudores</t>
  </si>
  <si>
    <t>Patricia Morales</t>
  </si>
  <si>
    <t>Lucía Vargas</t>
  </si>
  <si>
    <t>Mayra Álvarez</t>
  </si>
  <si>
    <t>Sobre mercaderías,  mobiliairo y quipo, vehículos de reparto</t>
  </si>
  <si>
    <t>y equipo de computación</t>
  </si>
  <si>
    <t>Fojo a plazo fijo de las pensiones</t>
  </si>
  <si>
    <t>Vehículos</t>
  </si>
  <si>
    <t>Panel para reparto de mercaderías</t>
  </si>
  <si>
    <t>Mobiliario y equipo sala de ventas</t>
  </si>
  <si>
    <t>Mobiliario y equipo oficina</t>
  </si>
  <si>
    <t xml:space="preserve">Mostrador </t>
  </si>
  <si>
    <t>Escritorio</t>
  </si>
  <si>
    <t xml:space="preserve">Computadora </t>
  </si>
  <si>
    <t>Eduardo Monterroso</t>
  </si>
  <si>
    <t>Carlos Bonilla</t>
  </si>
  <si>
    <t>Préstamo Bancario</t>
  </si>
  <si>
    <t>Banco Oportuno</t>
  </si>
  <si>
    <t xml:space="preserve">Docenas de jugo de manzana a Q. 42.86 </t>
  </si>
  <si>
    <t xml:space="preserve">Libras de arroz a Q. 4.46 </t>
  </si>
  <si>
    <t xml:space="preserve">Quintales de frijol negro a Q. 4.24 </t>
  </si>
  <si>
    <t xml:space="preserve">Arrobas de azúcar a Q. 223.21 </t>
  </si>
  <si>
    <t xml:space="preserve">Litros de leche a Q. 9.82 </t>
  </si>
  <si>
    <t xml:space="preserve">Cajas de sopas de vasito a Q. 64.29 </t>
  </si>
  <si>
    <t>Sillas para oficina a Q 89.29</t>
  </si>
  <si>
    <t xml:space="preserve">Útiles de escritorio Q. 267.86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</si>
</sst>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B33FB"/>
      </bottom>
      <diagonal/>
    </border>
    <border>
      <left/>
      <right/>
      <top style="thin">
        <color rgb="FF0B33FB"/>
      </top>
      <bottom/>
      <diagonal/>
    </border>
    <border>
      <left/>
      <right/>
      <top style="thin">
        <color rgb="FF0B33FB"/>
      </top>
      <bottom style="thin">
        <color rgb="FF0B33FB"/>
      </bottom>
      <diagonal/>
    </border>
    <border>
      <left style="thin">
        <color rgb="FF0B33FB"/>
      </left>
      <right/>
      <top/>
      <bottom style="thin">
        <color rgb="FF0B33FB"/>
      </bottom>
      <diagonal/>
    </border>
    <border>
      <left style="thin">
        <color rgb="FF0B33FB"/>
      </left>
      <right/>
      <top style="thin">
        <color rgb="FF0B33FB"/>
      </top>
      <bottom style="thin">
        <color rgb="FF0B33FB"/>
      </bottom>
      <diagonal/>
    </border>
    <border>
      <left style="thin">
        <color rgb="FFFF0000"/>
      </left>
      <right style="thin">
        <color rgb="FFFF0000"/>
      </right>
      <top/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/>
      <bottom style="thin">
        <color rgb="FF0B33FB"/>
      </bottom>
      <diagonal/>
    </border>
    <border>
      <left style="thin">
        <color rgb="FFFF0000"/>
      </left>
      <right style="thin">
        <color rgb="FFFF0000"/>
      </right>
      <top style="thin">
        <color rgb="FF0B33FB"/>
      </top>
      <bottom style="thin">
        <color rgb="FF0B33FB"/>
      </bottom>
      <diagonal/>
    </border>
    <border>
      <left/>
      <right style="double">
        <color rgb="FFFF0000"/>
      </right>
      <top style="thin">
        <color rgb="FF0B33FB"/>
      </top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/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thin">
        <color rgb="FFFF0000"/>
      </left>
      <right/>
      <top style="thin">
        <color rgb="FF0B33FB"/>
      </top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medium">
        <color indexed="64"/>
      </bottom>
      <diagonal/>
    </border>
    <border>
      <left style="thin">
        <color rgb="FF0B33FB"/>
      </left>
      <right/>
      <top style="thin">
        <color rgb="FF0B33FB"/>
      </top>
      <bottom style="double">
        <color rgb="FFFF0000"/>
      </bottom>
      <diagonal/>
    </border>
    <border>
      <left/>
      <right/>
      <top style="thin">
        <color rgb="FF0B33FB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theme="4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 style="thin">
        <color theme="4"/>
      </bottom>
      <diagonal/>
    </border>
    <border>
      <left style="thin">
        <color rgb="FFFF0000"/>
      </left>
      <right/>
      <top style="double">
        <color rgb="FFFF0000"/>
      </top>
      <bottom style="thin">
        <color rgb="FF0B33FB"/>
      </bottom>
      <diagonal/>
    </border>
    <border>
      <left/>
      <right style="double">
        <color rgb="FFFF0000"/>
      </right>
      <top style="double">
        <color rgb="FFFF0000"/>
      </top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 style="thin">
        <color theme="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medium">
        <color indexed="64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medium">
        <color indexed="64"/>
      </top>
      <bottom style="thin">
        <color theme="3"/>
      </bottom>
      <diagonal/>
    </border>
    <border>
      <left style="double">
        <color rgb="FFFF0000"/>
      </left>
      <right style="double">
        <color rgb="FFFF0000"/>
      </right>
      <top style="thin">
        <color theme="3"/>
      </top>
      <bottom style="thin">
        <color theme="3"/>
      </bottom>
      <diagonal/>
    </border>
    <border>
      <left style="double">
        <color rgb="FFFF0000"/>
      </left>
      <right style="double">
        <color rgb="FFFF0000"/>
      </right>
      <top style="thin">
        <color theme="3"/>
      </top>
      <bottom style="thick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theme="4"/>
      </top>
      <bottom/>
      <diagonal/>
    </border>
    <border>
      <left style="double">
        <color rgb="FFFF0000"/>
      </left>
      <right style="double">
        <color rgb="FFFF0000"/>
      </right>
      <top style="thin">
        <color theme="3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 style="thin">
        <color theme="3"/>
      </bottom>
      <diagonal/>
    </border>
    <border>
      <left style="double">
        <color rgb="FFFF0000"/>
      </left>
      <right style="double">
        <color rgb="FFFF0000"/>
      </right>
      <top/>
      <bottom style="thin">
        <color theme="3" tint="0.59999389629810485"/>
      </bottom>
      <diagonal/>
    </border>
    <border>
      <left style="double">
        <color rgb="FFFF0000"/>
      </left>
      <right style="double">
        <color rgb="FFFF0000"/>
      </right>
      <top style="thin">
        <color theme="3" tint="0.59999389629810485"/>
      </top>
      <bottom style="thin">
        <color theme="3" tint="0.59999389629810485"/>
      </bottom>
      <diagonal/>
    </border>
    <border>
      <left style="double">
        <color rgb="FFFF0000"/>
      </left>
      <right/>
      <top/>
      <bottom style="thin">
        <color rgb="FF0B33FB"/>
      </bottom>
      <diagonal/>
    </border>
    <border>
      <left style="double">
        <color rgb="FFFF0000"/>
      </left>
      <right style="double">
        <color rgb="FFFF0000"/>
      </right>
      <top style="thin">
        <color rgb="FF0B33FB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rgb="FF0B33FB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3" fillId="0" borderId="0" xfId="1" applyFont="1"/>
    <xf numFmtId="0" fontId="5" fillId="0" borderId="4" xfId="0" applyFont="1" applyBorder="1"/>
    <xf numFmtId="0" fontId="5" fillId="0" borderId="5" xfId="0" applyFont="1" applyBorder="1"/>
    <xf numFmtId="4" fontId="6" fillId="0" borderId="7" xfId="1" applyNumberFormat="1" applyFont="1" applyBorder="1"/>
    <xf numFmtId="4" fontId="6" fillId="0" borderId="10" xfId="1" applyNumberFormat="1" applyFont="1" applyBorder="1"/>
    <xf numFmtId="4" fontId="6" fillId="0" borderId="11" xfId="1" applyNumberFormat="1" applyFont="1" applyBorder="1"/>
    <xf numFmtId="4" fontId="6" fillId="0" borderId="12" xfId="1" applyNumberFormat="1" applyFont="1" applyBorder="1"/>
    <xf numFmtId="4" fontId="6" fillId="0" borderId="14" xfId="1" applyNumberFormat="1" applyFont="1" applyBorder="1"/>
    <xf numFmtId="4" fontId="7" fillId="0" borderId="15" xfId="1" applyNumberFormat="1" applyFont="1" applyBorder="1"/>
    <xf numFmtId="4" fontId="6" fillId="0" borderId="3" xfId="1" applyNumberFormat="1" applyFont="1" applyBorder="1"/>
    <xf numFmtId="4" fontId="6" fillId="0" borderId="16" xfId="1" applyNumberFormat="1" applyFont="1" applyBorder="1"/>
    <xf numFmtId="4" fontId="6" fillId="0" borderId="18" xfId="1" applyNumberFormat="1" applyFont="1" applyBorder="1"/>
    <xf numFmtId="4" fontId="6" fillId="0" borderId="1" xfId="1" applyNumberFormat="1" applyFont="1" applyBorder="1"/>
    <xf numFmtId="4" fontId="6" fillId="0" borderId="22" xfId="1" applyNumberFormat="1" applyFont="1" applyBorder="1"/>
    <xf numFmtId="164" fontId="6" fillId="0" borderId="10" xfId="1" applyNumberFormat="1" applyFont="1" applyBorder="1"/>
    <xf numFmtId="164" fontId="6" fillId="0" borderId="21" xfId="1" applyNumberFormat="1" applyFont="1" applyFill="1" applyBorder="1"/>
    <xf numFmtId="164" fontId="0" fillId="0" borderId="0" xfId="0" applyNumberFormat="1"/>
    <xf numFmtId="4" fontId="0" fillId="0" borderId="0" xfId="0" applyNumberFormat="1"/>
    <xf numFmtId="4" fontId="7" fillId="0" borderId="26" xfId="1" applyNumberFormat="1" applyFont="1" applyBorder="1"/>
    <xf numFmtId="4" fontId="6" fillId="0" borderId="25" xfId="1" applyNumberFormat="1" applyFont="1" applyBorder="1"/>
    <xf numFmtId="0" fontId="9" fillId="0" borderId="0" xfId="0" applyFont="1" applyAlignment="1">
      <alignment horizontal="justify"/>
    </xf>
    <xf numFmtId="0" fontId="3" fillId="0" borderId="0" xfId="1" applyFont="1" applyBorder="1"/>
    <xf numFmtId="4" fontId="6" fillId="0" borderId="27" xfId="1" applyNumberFormat="1" applyFont="1" applyBorder="1"/>
    <xf numFmtId="164" fontId="6" fillId="0" borderId="16" xfId="1" applyNumberFormat="1" applyFont="1" applyFill="1" applyBorder="1"/>
    <xf numFmtId="164" fontId="6" fillId="0" borderId="16" xfId="1" applyNumberFormat="1" applyFont="1" applyBorder="1"/>
    <xf numFmtId="4" fontId="6" fillId="0" borderId="29" xfId="1" applyNumberFormat="1" applyFont="1" applyBorder="1"/>
    <xf numFmtId="164" fontId="6" fillId="0" borderId="31" xfId="1" applyNumberFormat="1" applyFont="1" applyBorder="1"/>
    <xf numFmtId="164" fontId="6" fillId="0" borderId="32" xfId="1" applyNumberFormat="1" applyFont="1" applyBorder="1"/>
    <xf numFmtId="4" fontId="6" fillId="0" borderId="33" xfId="1" applyNumberFormat="1" applyFont="1" applyBorder="1"/>
    <xf numFmtId="164" fontId="6" fillId="0" borderId="7" xfId="1" applyNumberFormat="1" applyFont="1" applyBorder="1"/>
    <xf numFmtId="164" fontId="6" fillId="0" borderId="11" xfId="1" applyNumberFormat="1" applyFont="1" applyBorder="1"/>
    <xf numFmtId="164" fontId="6" fillId="0" borderId="28" xfId="1" applyNumberFormat="1" applyFont="1" applyBorder="1"/>
    <xf numFmtId="164" fontId="6" fillId="0" borderId="29" xfId="1" applyNumberFormat="1" applyFont="1" applyBorder="1"/>
    <xf numFmtId="164" fontId="6" fillId="0" borderId="30" xfId="1" applyNumberFormat="1" applyFont="1" applyBorder="1"/>
    <xf numFmtId="164" fontId="6" fillId="0" borderId="13" xfId="1" applyNumberFormat="1" applyFont="1" applyBorder="1"/>
    <xf numFmtId="164" fontId="6" fillId="0" borderId="18" xfId="1" applyNumberFormat="1" applyFont="1" applyBorder="1"/>
    <xf numFmtId="164" fontId="6" fillId="0" borderId="12" xfId="1" applyNumberFormat="1" applyFont="1" applyBorder="1"/>
    <xf numFmtId="164" fontId="7" fillId="0" borderId="26" xfId="1" applyNumberFormat="1" applyFont="1" applyBorder="1"/>
    <xf numFmtId="0" fontId="0" fillId="0" borderId="0" xfId="0" applyBorder="1"/>
    <xf numFmtId="0" fontId="5" fillId="0" borderId="0" xfId="0" applyFont="1" applyBorder="1"/>
    <xf numFmtId="1" fontId="6" fillId="0" borderId="0" xfId="1" applyNumberFormat="1" applyFont="1" applyBorder="1"/>
    <xf numFmtId="164" fontId="6" fillId="0" borderId="27" xfId="1" applyNumberFormat="1" applyFont="1" applyBorder="1"/>
    <xf numFmtId="164" fontId="6" fillId="0" borderId="34" xfId="1" applyNumberFormat="1" applyFont="1" applyBorder="1"/>
    <xf numFmtId="164" fontId="6" fillId="0" borderId="35" xfId="1" applyNumberFormat="1" applyFont="1" applyBorder="1"/>
    <xf numFmtId="1" fontId="7" fillId="0" borderId="1" xfId="2" applyNumberFormat="1" applyFont="1" applyBorder="1" applyAlignment="1">
      <alignment horizontal="center"/>
    </xf>
    <xf numFmtId="164" fontId="0" fillId="0" borderId="0" xfId="0" applyNumberFormat="1" applyBorder="1"/>
    <xf numFmtId="4" fontId="0" fillId="0" borderId="0" xfId="0" applyNumberFormat="1" applyBorder="1"/>
    <xf numFmtId="165" fontId="0" fillId="0" borderId="0" xfId="0" applyNumberFormat="1" applyBorder="1"/>
    <xf numFmtId="1" fontId="7" fillId="0" borderId="1" xfId="2" applyNumberFormat="1" applyFont="1" applyBorder="1" applyAlignment="1">
      <alignment horizontal="center"/>
    </xf>
    <xf numFmtId="4" fontId="7" fillId="0" borderId="19" xfId="2" applyNumberFormat="1" applyFont="1" applyBorder="1" applyAlignment="1">
      <alignment horizontal="center"/>
    </xf>
    <xf numFmtId="4" fontId="7" fillId="0" borderId="20" xfId="2" applyNumberFormat="1" applyFont="1" applyBorder="1" applyAlignment="1">
      <alignment horizontal="center"/>
    </xf>
    <xf numFmtId="4" fontId="6" fillId="0" borderId="17" xfId="1" applyNumberFormat="1" applyFont="1" applyBorder="1" applyAlignment="1">
      <alignment horizontal="center"/>
    </xf>
    <xf numFmtId="4" fontId="8" fillId="0" borderId="23" xfId="1" applyNumberFormat="1" applyFont="1" applyBorder="1" applyAlignment="1">
      <alignment horizontal="center"/>
    </xf>
    <xf numFmtId="4" fontId="8" fillId="0" borderId="24" xfId="1" applyNumberFormat="1" applyFont="1" applyBorder="1" applyAlignment="1">
      <alignment horizontal="center"/>
    </xf>
    <xf numFmtId="4" fontId="8" fillId="0" borderId="17" xfId="1" applyNumberFormat="1" applyFont="1" applyBorder="1" applyAlignment="1">
      <alignment horizontal="center"/>
    </xf>
    <xf numFmtId="4" fontId="8" fillId="0" borderId="9" xfId="1" applyNumberFormat="1" applyFont="1" applyBorder="1" applyAlignment="1">
      <alignment horizontal="center"/>
    </xf>
    <xf numFmtId="4" fontId="8" fillId="0" borderId="17" xfId="1" applyNumberFormat="1" applyFont="1" applyBorder="1" applyAlignment="1">
      <alignment horizontal="left"/>
    </xf>
    <xf numFmtId="4" fontId="8" fillId="0" borderId="9" xfId="1" applyNumberFormat="1" applyFont="1" applyBorder="1" applyAlignment="1">
      <alignment horizontal="left"/>
    </xf>
    <xf numFmtId="4" fontId="6" fillId="0" borderId="17" xfId="1" applyNumberFormat="1" applyFont="1" applyBorder="1" applyAlignment="1">
      <alignment horizontal="left"/>
    </xf>
    <xf numFmtId="4" fontId="6" fillId="0" borderId="9" xfId="1" applyNumberFormat="1" applyFont="1" applyBorder="1" applyAlignment="1">
      <alignment horizontal="left"/>
    </xf>
    <xf numFmtId="4" fontId="6" fillId="0" borderId="9" xfId="1" applyNumberFormat="1" applyFont="1" applyBorder="1" applyAlignment="1">
      <alignment horizontal="center"/>
    </xf>
    <xf numFmtId="4" fontId="6" fillId="0" borderId="0" xfId="1" applyNumberFormat="1" applyFont="1" applyBorder="1"/>
    <xf numFmtId="4" fontId="7" fillId="0" borderId="2" xfId="2" applyNumberFormat="1" applyFont="1" applyBorder="1" applyAlignment="1">
      <alignment horizontal="center"/>
    </xf>
    <xf numFmtId="164" fontId="6" fillId="0" borderId="36" xfId="1" applyNumberFormat="1" applyFont="1" applyBorder="1"/>
    <xf numFmtId="164" fontId="6" fillId="0" borderId="3" xfId="1" applyNumberFormat="1" applyFont="1" applyBorder="1"/>
    <xf numFmtId="164" fontId="6" fillId="0" borderId="0" xfId="1" applyNumberFormat="1" applyFont="1" applyBorder="1"/>
    <xf numFmtId="164" fontId="6" fillId="0" borderId="1" xfId="1" applyNumberFormat="1" applyFont="1" applyBorder="1"/>
    <xf numFmtId="164" fontId="6" fillId="0" borderId="2" xfId="1" applyNumberFormat="1" applyFont="1" applyBorder="1"/>
    <xf numFmtId="164" fontId="7" fillId="0" borderId="0" xfId="1" applyNumberFormat="1" applyFont="1" applyBorder="1"/>
    <xf numFmtId="4" fontId="6" fillId="0" borderId="2" xfId="1" applyNumberFormat="1" applyFont="1" applyBorder="1"/>
    <xf numFmtId="4" fontId="7" fillId="0" borderId="0" xfId="1" applyNumberFormat="1" applyFont="1" applyBorder="1"/>
    <xf numFmtId="1" fontId="6" fillId="2" borderId="6" xfId="1" applyNumberFormat="1" applyFont="1" applyFill="1" applyBorder="1"/>
    <xf numFmtId="1" fontId="6" fillId="2" borderId="8" xfId="1" applyNumberFormat="1" applyFont="1" applyFill="1" applyBorder="1"/>
    <xf numFmtId="9" fontId="6" fillId="2" borderId="8" xfId="3" applyFont="1" applyFill="1" applyBorder="1"/>
    <xf numFmtId="0" fontId="0" fillId="2" borderId="0" xfId="0" applyFill="1"/>
    <xf numFmtId="164" fontId="0" fillId="0" borderId="37" xfId="0" applyNumberFormat="1" applyBorder="1"/>
    <xf numFmtId="0" fontId="3" fillId="0" borderId="0" xfId="1" applyFont="1" applyBorder="1" applyAlignment="1"/>
    <xf numFmtId="1" fontId="2" fillId="0" borderId="0" xfId="2" applyNumberFormat="1" applyFont="1" applyBorder="1" applyAlignment="1"/>
    <xf numFmtId="4" fontId="2" fillId="0" borderId="0" xfId="2" applyNumberFormat="1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Border="1" applyAlignment="1"/>
    <xf numFmtId="0" fontId="0" fillId="0" borderId="10" xfId="0" applyBorder="1"/>
    <xf numFmtId="0" fontId="0" fillId="0" borderId="7" xfId="0" applyBorder="1"/>
    <xf numFmtId="0" fontId="0" fillId="0" borderId="38" xfId="0" applyBorder="1"/>
  </cellXfs>
  <cellStyles count="4">
    <cellStyle name="Normal" xfId="0" builtinId="0"/>
    <cellStyle name="Normal 2" xfId="1"/>
    <cellStyle name="Normal 3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customXml" Target="../ink/ink1.xml"/><Relationship Id="rId7" Type="http://schemas.openxmlformats.org/officeDocument/2006/relationships/customXml" Target="../ink/ink3.xml"/><Relationship Id="rId12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emf"/><Relationship Id="rId11" Type="http://schemas.openxmlformats.org/officeDocument/2006/relationships/customXml" Target="../ink/ink5.xml"/><Relationship Id="rId5" Type="http://schemas.openxmlformats.org/officeDocument/2006/relationships/customXml" Target="../ink/ink2.xml"/><Relationship Id="rId10" Type="http://schemas.openxmlformats.org/officeDocument/2006/relationships/image" Target="../media/image6.emf"/><Relationship Id="rId4" Type="http://schemas.openxmlformats.org/officeDocument/2006/relationships/image" Target="../media/image3.emf"/><Relationship Id="rId9" Type="http://schemas.openxmlformats.org/officeDocument/2006/relationships/customXml" Target="../ink/ink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2" Type="http://schemas.openxmlformats.org/officeDocument/2006/relationships/image" Target="../media/image8.emf"/><Relationship Id="rId1" Type="http://schemas.openxmlformats.org/officeDocument/2006/relationships/customXml" Target="../ink/ink6.xml"/><Relationship Id="rId6" Type="http://schemas.openxmlformats.org/officeDocument/2006/relationships/image" Target="../media/image10.emf"/><Relationship Id="rId5" Type="http://schemas.openxmlformats.org/officeDocument/2006/relationships/customXml" Target="../ink/ink8.xml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3</xdr:row>
      <xdr:rowOff>76199</xdr:rowOff>
    </xdr:from>
    <xdr:to>
      <xdr:col>11</xdr:col>
      <xdr:colOff>171450</xdr:colOff>
      <xdr:row>48</xdr:row>
      <xdr:rowOff>85725</xdr:rowOff>
    </xdr:to>
    <xdr:grpSp>
      <xdr:nvGrpSpPr>
        <xdr:cNvPr id="4" name="Grupo 3"/>
        <xdr:cNvGrpSpPr/>
      </xdr:nvGrpSpPr>
      <xdr:grpSpPr>
        <a:xfrm>
          <a:off x="323849" y="647699"/>
          <a:ext cx="8229601" cy="8582026"/>
          <a:chOff x="323849" y="647699"/>
          <a:chExt cx="8229601" cy="8582026"/>
        </a:xfrm>
      </xdr:grpSpPr>
      <xdr:pic>
        <xdr:nvPicPr>
          <xdr:cNvPr id="2" name="Imagen 1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8274" t="17320" r="28468" b="7671"/>
          <a:stretch/>
        </xdr:blipFill>
        <xdr:spPr>
          <a:xfrm>
            <a:off x="323849" y="647699"/>
            <a:ext cx="8229601" cy="5486401"/>
          </a:xfrm>
          <a:prstGeom prst="rect">
            <a:avLst/>
          </a:prstGeom>
        </xdr:spPr>
      </xdr:pic>
      <xdr:pic>
        <xdr:nvPicPr>
          <xdr:cNvPr id="3" name="Imagen 2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8419" t="36984" r="28615" b="20823"/>
          <a:stretch/>
        </xdr:blipFill>
        <xdr:spPr>
          <a:xfrm>
            <a:off x="352424" y="6143625"/>
            <a:ext cx="8191501" cy="3086100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195915</xdr:colOff>
      <xdr:row>30</xdr:row>
      <xdr:rowOff>103725</xdr:rowOff>
    </xdr:from>
    <xdr:to>
      <xdr:col>6</xdr:col>
      <xdr:colOff>279555</xdr:colOff>
      <xdr:row>32</xdr:row>
      <xdr:rowOff>84885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Entrada de lápiz 5"/>
            <xdr14:cNvContentPartPr/>
          </xdr14:nvContentPartPr>
          <xdr14:nvPr macro=""/>
          <xdr14:xfrm>
            <a:off x="4005915" y="5818725"/>
            <a:ext cx="845640" cy="362160"/>
          </xdr14:xfrm>
        </xdr:contentPart>
      </mc:Choice>
      <mc:Fallback xmlns="">
        <xdr:pic>
          <xdr:nvPicPr>
            <xdr:cNvPr id="6" name="Entrada de lápiz 5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000155" y="5813325"/>
              <a:ext cx="857520" cy="3733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630915</xdr:colOff>
      <xdr:row>33</xdr:row>
      <xdr:rowOff>169245</xdr:rowOff>
    </xdr:from>
    <xdr:to>
      <xdr:col>0</xdr:col>
      <xdr:colOff>681315</xdr:colOff>
      <xdr:row>36</xdr:row>
      <xdr:rowOff>170145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7" name="Entrada de lápiz 6"/>
            <xdr14:cNvContentPartPr/>
          </xdr14:nvContentPartPr>
          <xdr14:nvPr macro=""/>
          <xdr14:xfrm>
            <a:off x="630915" y="6455745"/>
            <a:ext cx="50400" cy="572400"/>
          </xdr14:xfrm>
        </xdr:contentPart>
      </mc:Choice>
      <mc:Fallback xmlns="">
        <xdr:pic>
          <xdr:nvPicPr>
            <xdr:cNvPr id="7" name="Entrada de lápiz 6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615795" y="6423705"/>
              <a:ext cx="8532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580155</xdr:colOff>
      <xdr:row>38</xdr:row>
      <xdr:rowOff>130425</xdr:rowOff>
    </xdr:from>
    <xdr:to>
      <xdr:col>0</xdr:col>
      <xdr:colOff>656475</xdr:colOff>
      <xdr:row>43</xdr:row>
      <xdr:rowOff>1245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8" name="Entrada de lápiz 7"/>
            <xdr14:cNvContentPartPr/>
          </xdr14:nvContentPartPr>
          <xdr14:nvPr macro=""/>
          <xdr14:xfrm>
            <a:off x="580155" y="7369425"/>
            <a:ext cx="76320" cy="823320"/>
          </xdr14:xfrm>
        </xdr:contentPart>
      </mc:Choice>
      <mc:Fallback xmlns="">
        <xdr:pic>
          <xdr:nvPicPr>
            <xdr:cNvPr id="8" name="Entrada de lápiz 7"/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62875" y="7335945"/>
              <a:ext cx="115920" cy="9054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520035</xdr:colOff>
      <xdr:row>34</xdr:row>
      <xdr:rowOff>21585</xdr:rowOff>
    </xdr:from>
    <xdr:to>
      <xdr:col>1</xdr:col>
      <xdr:colOff>2115</xdr:colOff>
      <xdr:row>37</xdr:row>
      <xdr:rowOff>50565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9" name="Entrada de lápiz 8"/>
            <xdr14:cNvContentPartPr/>
          </xdr14:nvContentPartPr>
          <xdr14:nvPr macro=""/>
          <xdr14:xfrm>
            <a:off x="520035" y="6498585"/>
            <a:ext cx="244080" cy="600480"/>
          </xdr14:xfrm>
        </xdr:contentPart>
      </mc:Choice>
      <mc:Fallback xmlns="">
        <xdr:pic>
          <xdr:nvPicPr>
            <xdr:cNvPr id="9" name="Entrada de lápiz 8"/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500955" y="6464745"/>
              <a:ext cx="282240" cy="6742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210195</xdr:colOff>
      <xdr:row>33</xdr:row>
      <xdr:rowOff>133605</xdr:rowOff>
    </xdr:from>
    <xdr:to>
      <xdr:col>2</xdr:col>
      <xdr:colOff>242715</xdr:colOff>
      <xdr:row>33</xdr:row>
      <xdr:rowOff>178965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5" name="Entrada de lápiz 4"/>
            <xdr14:cNvContentPartPr/>
          </xdr14:nvContentPartPr>
          <xdr14:nvPr macro=""/>
          <xdr14:xfrm>
            <a:off x="972195" y="6420105"/>
            <a:ext cx="794520" cy="45360"/>
          </xdr14:xfrm>
        </xdr:contentPart>
      </mc:Choice>
      <mc:Fallback xmlns="">
        <xdr:pic>
          <xdr:nvPicPr>
            <xdr:cNvPr id="5" name="Entrada de lápiz 4"/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950955" y="6375825"/>
              <a:ext cx="838800" cy="1382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180974</xdr:rowOff>
    </xdr:from>
    <xdr:to>
      <xdr:col>8</xdr:col>
      <xdr:colOff>619125</xdr:colOff>
      <xdr:row>46</xdr:row>
      <xdr:rowOff>95249</xdr:rowOff>
    </xdr:to>
    <xdr:sp macro="" textlink="">
      <xdr:nvSpPr>
        <xdr:cNvPr id="2" name="CuadroTexto 1"/>
        <xdr:cNvSpPr txBox="1"/>
      </xdr:nvSpPr>
      <xdr:spPr>
        <a:xfrm>
          <a:off x="523875" y="180974"/>
          <a:ext cx="6191250" cy="867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EJEMPLO</a:t>
          </a:r>
          <a:endParaRPr lang="es-G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endParaRPr lang="es-G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empresa Amigos del Ahorro realiza su inventario No. 27 el día 30 de junio del año en curso. Te ha contratado para que ordenes la información y la presentes formalmente para fines contables. Todos los valores están en quetzales.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>
              <a:effectLst/>
            </a:rPr>
            <a:t/>
          </a:r>
          <a:br>
            <a:rPr lang="es-GT">
              <a:effectLst/>
            </a:rPr>
          </a:br>
          <a:r>
            <a:rPr lang="es-GT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El IVA está incluido en lo siguiente: Mercaderías, mobiliario, vehículo de reparto equipo de computación. (IVA POR COBRAR)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>
              <a:effectLst/>
            </a:rPr>
            <a:t/>
          </a:r>
          <a:br>
            <a:rPr lang="es-GT">
              <a:effectLst/>
            </a:rPr>
          </a:br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dinero en efectivo 3,000 (CAJA)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dinero depositado en cuenta de cheques banco Nuevos Horizontes 17,000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dinero depositado en cuenta de ahorro banco La Seguridad 5,000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dinero en fondo fijo de pensiones  Q2,500 (BANCOS)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préstamo otorgado a Patricia Morales 500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préstamo otorgado a Mayra Álvarez 750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préstamo otorgado a Lucía Vargas 125 (DEUDORES)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>
              <a:effectLst/>
            </a:rPr>
            <a:t/>
          </a:r>
          <a:br>
            <a:rPr lang="es-GT">
              <a:effectLst/>
            </a:rPr>
          </a:br>
          <a:r>
            <a:rPr lang="es-GT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 docenas de jugos de manzana a 48 la docena</a:t>
          </a:r>
        </a:p>
        <a:p>
          <a:r>
            <a:rPr lang="es-GT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 libras de arroz a 5 la libra</a:t>
          </a:r>
        </a:p>
        <a:p>
          <a:r>
            <a:rPr lang="es-GT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 quintales de frijol negro a 4.75 la libra</a:t>
          </a:r>
        </a:p>
        <a:p>
          <a:r>
            <a:rPr lang="es-GT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 arrobas de azúcar a 250 cada arroba</a:t>
          </a:r>
        </a:p>
        <a:p>
          <a:r>
            <a:rPr lang="es-GT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100 litros de leche a 11 cada litro</a:t>
          </a:r>
        </a:p>
        <a:p>
          <a:r>
            <a:rPr lang="es-GT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 cajas de 24 sopas de vasito a 3 cada vaso (MERCADERÍAS)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mostrador para la sala de ventas valuado en 500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escritorios para la oficina de ventas valuados en 300 cada uno (MOBILIARIO Y EQUIPO SALA DE VENTAS)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sillas para la oficina valuados en 100 cada una (EQUIPO DE OFICINA/MOBILIDARIO Y EQUIPO DE OFICINA)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>
              <a:effectLst/>
            </a:rPr>
            <a:t/>
          </a:r>
          <a:br>
            <a:rPr lang="es-GT">
              <a:effectLst/>
            </a:rPr>
          </a:br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 computadora para uso de la oficina valuada en 1,000 (EQUIPO DE COMPUTACIÓN)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>
              <a:effectLst/>
            </a:rPr>
            <a:t/>
          </a:r>
          <a:br>
            <a:rPr lang="es-GT">
              <a:effectLst/>
            </a:rPr>
          </a:br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útiles de escritorio para uso de la oficina valuados en 300 (MOBILIARIO Y EQUIPO DE OFICINA/ EQUIPO DE OFICINA)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 panel para reparto de mercaderías valuado en 35,000 (VEHÍCULOS)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debe a Eduardo Monterroso 1,000 por mercadería que le dio al crédito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debe a Carlos Bonilla 3,000 por mercadería que le dio al crédito (PROVEEDORES)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debe a banco Oportuno 5,000 por préstamo concedido para ampliación (PRESTAMOS BANCARIOS)</a:t>
          </a:r>
        </a:p>
        <a:p>
          <a:endParaRPr lang="es-GT" sz="1100"/>
        </a:p>
      </xdr:txBody>
    </xdr:sp>
    <xdr:clientData/>
  </xdr:twoCellAnchor>
  <xdr:twoCellAnchor>
    <xdr:from>
      <xdr:col>0</xdr:col>
      <xdr:colOff>570075</xdr:colOff>
      <xdr:row>42</xdr:row>
      <xdr:rowOff>180165</xdr:rowOff>
    </xdr:from>
    <xdr:to>
      <xdr:col>6</xdr:col>
      <xdr:colOff>73275</xdr:colOff>
      <xdr:row>43</xdr:row>
      <xdr:rowOff>22785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Entrada de lápiz 2"/>
            <xdr14:cNvContentPartPr/>
          </xdr14:nvContentPartPr>
          <xdr14:nvPr macro=""/>
          <xdr14:xfrm>
            <a:off x="570075" y="8181165"/>
            <a:ext cx="4075200" cy="33120"/>
          </xdr14:xfrm>
        </xdr:contentPart>
      </mc:Choice>
      <mc:Fallback xmlns="">
        <xdr:pic>
          <xdr:nvPicPr>
            <xdr:cNvPr id="3" name="Entrada de lápiz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195" y="8135445"/>
              <a:ext cx="4118400" cy="125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6435</xdr:colOff>
      <xdr:row>43</xdr:row>
      <xdr:rowOff>165345</xdr:rowOff>
    </xdr:from>
    <xdr:to>
      <xdr:col>6</xdr:col>
      <xdr:colOff>637035</xdr:colOff>
      <xdr:row>44</xdr:row>
      <xdr:rowOff>15525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Entrada de lápiz 3"/>
            <xdr14:cNvContentPartPr/>
          </xdr14:nvContentPartPr>
          <xdr14:nvPr macro=""/>
          <xdr14:xfrm>
            <a:off x="768435" y="8356845"/>
            <a:ext cx="4440600" cy="40680"/>
          </xdr14:xfrm>
        </xdr:contentPart>
      </mc:Choice>
      <mc:Fallback xmlns="">
        <xdr:pic>
          <xdr:nvPicPr>
            <xdr:cNvPr id="4" name="Entrada de lápiz 3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48995" y="8314725"/>
              <a:ext cx="4484160" cy="1306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490875</xdr:colOff>
      <xdr:row>45</xdr:row>
      <xdr:rowOff>13665</xdr:rowOff>
    </xdr:from>
    <xdr:to>
      <xdr:col>8</xdr:col>
      <xdr:colOff>164235</xdr:colOff>
      <xdr:row>46</xdr:row>
      <xdr:rowOff>39525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Entrada de lápiz 4"/>
            <xdr14:cNvContentPartPr/>
          </xdr14:nvContentPartPr>
          <xdr14:nvPr macro=""/>
          <xdr14:xfrm>
            <a:off x="490875" y="8586165"/>
            <a:ext cx="5769360" cy="216360"/>
          </xdr14:xfrm>
        </xdr:contentPart>
      </mc:Choice>
      <mc:Fallback xmlns="">
        <xdr:pic>
          <xdr:nvPicPr>
            <xdr:cNvPr id="5" name="Entrada de lápiz 4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76835" y="8540445"/>
              <a:ext cx="5804640" cy="3088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720915</xdr:colOff>
      <xdr:row>45</xdr:row>
      <xdr:rowOff>144345</xdr:rowOff>
    </xdr:from>
    <xdr:to>
      <xdr:col>6</xdr:col>
      <xdr:colOff>639555</xdr:colOff>
      <xdr:row>45</xdr:row>
      <xdr:rowOff>183225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Entrada de lápiz 5"/>
            <xdr14:cNvContentPartPr/>
          </xdr14:nvContentPartPr>
          <xdr14:nvPr macro=""/>
          <xdr14:xfrm>
            <a:off x="720915" y="8716845"/>
            <a:ext cx="4490640" cy="38880"/>
          </xdr14:xfrm>
        </xdr:contentPart>
      </mc:Choice>
      <mc:Fallback xmlns="">
        <xdr:pic>
          <xdr:nvPicPr>
            <xdr:cNvPr id="6" name="Entrada de lápiz 5"/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03635" y="8681925"/>
              <a:ext cx="4526640" cy="117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8191.75" units="1/cm"/>
          <inkml:channelProperty channel="Y" name="resolution" value="10922.33203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1-08-05T17:14:50.606"/>
    </inkml:context>
    <inkml:brush xml:id="br0">
      <inkml:brushProperty name="width" value="0.06667" units="cm"/>
      <inkml:brushProperty name="height" value="0.06667" units="cm"/>
    </inkml:brush>
  </inkml:definitions>
  <inkml:traceGroup>
    <inkml:annotationXML>
      <emma:emma xmlns:emma="http://www.w3.org/2003/04/emma" version="1.0">
        <emma:interpretation id="{CDD575FC-BA39-4C17-8308-A3C7FA6FB3D5}" emma:medium="tactile" emma:mode="ink">
          <msink:context xmlns:msink="http://schemas.microsoft.com/ink/2010/main" type="inkDrawing" rotatedBoundingBox="11141,16131 13487,16201 13458,17197 11111,17127" hotPoints="13442,16767 12168,17124 10973,16557 12247,16200" semanticType="enclosure" shapeName="Ellipse"/>
        </emma:interpretation>
      </emma:emma>
    </inkml:annotationXML>
    <inkml:trace contextRef="#ctx0" brushRef="#br0">1540 130 838 0,'-3'-5'-10'15,"-5"-1"0"-15,2-2 5 16,-5 3-2-1,0-3 0-15,1 3 5 0,-5-4 2 0,1 5 5 0,-4-2 11 0,1-2 2 16,-9 0 5 0,5 0 8-16,-4 0-4 0,-7 3-3 0,3-3-2 0,-3 0 3 0,-2 3-7 15,-2 2 15-15,-3-2-14 0,0-1-9 0,-1 4 5 16,1 2 1-16,-5 0 0 15,-4 0-8 1,1 2 1 0,-2 0 1-16,-1 2-4 0,0 4-2 0,1 0-2 0,-2 2 5 0,-2 1-2 0,0-1 0 0,7 4-2 0,-8-1-2 15,12 3 0-15,-1 0 5 0,-4 3 3 16,9-1-6-16,6 1-1 15,-5 2-1-15,5 3 1 0,4-2-2 0,4 2 2 32,-1 0 9-32,2-3-11 0,3 6 0 0,6-3 5 0,0 2 1 0,3-1-7 0,4 1 2 15,3-2 1 1,4 0-1-16,4 3-6 0,3-1 7 0,4 4 1 0,3-3-2 0,7-1 2 15,0 1-2-15,8 0 5 0,6 2-8 32,5-2 10-32,6-3-2 0,1 2-4 0,5-5-1 0,3 4-1 0,0-4 0 0,3-3 0 15,6 1 7-15,6 3-5 0,-6-7-3 0,15 4 2 31,-15-3 2 1,4-5 0-32,-1 0-4 0,4-3 0 0,-3 0 6 0,3-3-5 0,-4 0 6 0,5-5-4 0,-2 3 0 0,2-6-1 0,-5-2 3 0,2 0-8 0,-2-3 4 31,0-6 2-31,-3-2-1 0,8-8 0 0,-16 3 1 0,8-9-1 0,-6-2-2 15,-1-2 6-15,-4-6 1 0,-8 0 3 0,-2-3-2 16,-11 1-3 0,-3-4 4-1,-7 1 0-15,-9 2-1 0,-5 3-1 0,-8 0-8 0,-8 3-2 0,-5-1 4 0,-13 1-5 16,-12 2 3-1,-8 4 4-15,-18 1 5 0,-8 3-11 0,-13 6 2 0,-11 3 0 0,-40 7-4 16,-9 3-21 0,-9 8-14-16,-6 8-32 0,-6 3-47 0,-9 5-244 0,5 5 124 0</inkml:trace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8191.75" units="1/cm"/>
          <inkml:channelProperty channel="Y" name="resolution" value="10922.33203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1-08-05T17:15:05.059"/>
    </inkml:context>
    <inkml:brush xml:id="br0">
      <inkml:brushProperty name="width" value="0.23333" units="cm"/>
      <inkml:brushProperty name="height" value="0.46667" units="cm"/>
      <inkml:brushProperty name="color" value="#FFFF00"/>
      <inkml:brushProperty name="tip" value="rectangle"/>
      <inkml:brushProperty name="rasterOp" value="maskPen"/>
    </inkml:brush>
  </inkml:definitions>
  <inkml:trace contextRef="#ctx0" brushRef="#br0">19 74 417 0,'-3'-8'11'15,"-1"3"5"-15,4-3-3 0,0 2 4 16,-3-2-1 0,3 3 6-16,0 0-4 0,0-1 4 0,-3 1 3 0,-3 0-3 0,6 2-1 15,0-2-4-15,6 2 3 16,-6 1 0-16,0 2-7 0,0 0 7 15,0 0-6-15,6 5 2 0,-6 0 6 0,4 3-1 16,-4 0-4-16,0 5 0 0,0 3 5 16,0 3 1-1,0 2-9-15,0 9 9 0,-4-1-3 0,4 6 10 16,4 4-7-16,-4 7 5 0,0 2-3 0,3 5 5 0,-3 1 1 15,0 5 2-15,4-1 4 0,0 3-8 0,-4-2-2 16,0 3 1-16,3-4 1 0,-1 3-6 0,4 1 1 16,-6-3-3-16,3-1-1 0,-1 1 1 15,6-6-2 1,-4 1 1-16,0-9-8 0,3-2 2 15,-3-6 1-15,-1 0-4 0,4 0 0 0,-3-7-1 0,-1-3 0 16,-3-4-3-16,4-1 2 0,-1-6-1 0,1 0 0 0,0 0 0 16,-1-3-5-16,-3-2 5 31,2-3-1-31,3-3 0 0,-5 0-7 0,4-2 0 0,-2 0-2 0,-2-3-4 0,0 0-7 0,8 0-17 15,-4-3-8 1,0 0-9-16,-4 1-11 0,3-4-9 0,-3 4-14 16,2-4-20-1,-2 1-62 1,0-3-164 15,0 0 159-31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8191.75" units="1/cm"/>
          <inkml:channelProperty channel="Y" name="resolution" value="10922.33203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1-08-05T17:15:06.721"/>
    </inkml:context>
    <inkml:brush xml:id="br0">
      <inkml:brushProperty name="width" value="0.23333" units="cm"/>
      <inkml:brushProperty name="height" value="0.46667" units="cm"/>
      <inkml:brushProperty name="color" value="#FFFF00"/>
      <inkml:brushProperty name="tip" value="rectangle"/>
      <inkml:brushProperty name="rasterOp" value="maskPen"/>
    </inkml:brush>
  </inkml:definitions>
  <inkml:trace contextRef="#ctx0" brushRef="#br0">0 112 882 0,'0'-8'-23'0,"0"0"7"16,4 0-3-16,-4 0 6 0,-4 0 2 0,8 0 2 16,-4 3 0-1,0-1 6-15,0 1 1 0,0 0 2 0,0 0 0 0,4 2 4 16,-4-2 2-16,0-1-1 0,0 4 0 0,3-1-7 15,-3-3 5-15,0 4 1 16,0 2-5 0,3-6 4-1,-3 6-1-15,0-2 0 0,0-1 0 0,0 3-4 0,0 0 3 0,0 0 3 0,0 0 1 0,8 8-2 16,-5 3 1-16,-3 2 3 0,4 3 4 0,-1 3-1 0,5 7 2 15,-5 4 5-15,4 2-5 16,-3 5-1-16,3 3 6 0,-4 6-2 16,5 4 0-16,-3 1 11 0,1 2-4 0,0 3 8 15,-6 0-3-15,4 6 3 0,-1-4-4 31,-6 1 7-31,3 2 0 0,0 1 2 0,0 2 0 0,-4-3-1 0,4 0 2 0,-3 3-6 32,0 0 1-32,3-2 0 0,-6-1-5 0,6-3-1 0,-2-1-2 0,2-2-2 31,0-1 5-31,0-1-2 0,0-5-5 0,2 3 0 0,7 0-2 0,-9-6-2 0,3 0 0 0,4-2 1 31,-3 0-7-31,0-4 1 0,-1 2 2 0,5-2-3 0,-2-1 0 0,-2-4-5 16,-1-4 4-1,1-1-2-15,0-2 0 0,-4-3-2 0,3-3 3 0,-3-5-2 0,2 3 0 16,-2-6 3-16,6 1 2 0,-3-6-5 15,-3-3-1 1,0-2 0 15,0-3-2-31,7-8-1 0,-4 2 0 0,1-5-1 0,0 1-1 0,1-4-4 0,4-4-6 0,-7-3-6 0,3-4-1 0,2 1-7 31,-3-2 1-31,-4-1-1 0,3-2-6 0,1-8-2 0,-4-1-4 0,4-4-6 0,-8-1 1 16,4-5-2-16,-4-3 6 0,4-5 0 31,-3 3 7-31,-1-3-2 0,0-3-2 0,1 3 7 0,-4-2-4 31,7 1 7-31,-3 1 3 0,-3 1-3 0,4 1 6 0,-1 1 4 0,-1 4-5 0,4-4 3 0,0 5 3 0,-4 6-1 32,1-4 2-32,-1 4 0 0,4-1 5 0,-3 3 1 0,3 0-7 0,0 0 5 0,0 0 4 0,-3 3 1 15,3 2-3-15,0 3-2 0,0 0 5 16,0 3-3-1,0 2 1-15,0 0 1 0,0 1 5 0,3 5-1 0,-3-3-2 16,0 5 0-16,0 0 2 0,0 1-2 0,0 2-3 31,0 2 2-15,-3-2 0-1,3 3 2-15,-6 2-4 0,6 1 6 0,-2-1 2 0,2 0-1 0,-3 3 1 0,3-3-3 0,-4 3-2 0,4 3-1 0,-4-3 7 16,4 3-1-16,-3-3-2 0,3 3 0 0,0 2 3 31,-4-2-4-31,4 2-3 0,0-2 2 0,-3 2 1 0,3 3 0 0,0 0-1 0,0 0 3 16,0 11-1-16,0-1 4 31,0 3 0-31,-3 6 6 0,6 5-1 0,-3 5 0 0,3 9 6 0,4 2-2 0,-3 13 5 0,0 3 5 31,-1 5-8-31,-6 4 7 0,6 9-1 0,-3 6 6 0,0 3 1 0,-3 0 2 0,-5-1-8 31,5 1 10-31,-1-3 2 0,1 0-2 0,-6-3-3 0,4-5 1 0,1-13 2 16,-3-1-7-16,3-4-1 0,1-9-5 0,0-2 1 16,3-6-4-1,0-5 1-15,-6-3-2 0,4-4-5 0,2-1-11 0,0-6-17 16,0-2-8-16,2-3-16 0,4-2-12 0,-3-3-21 15,4 0-29 17,-7-5-75-32,7-3-155 0,-3 0 152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8191.75" units="1/cm"/>
          <inkml:channelProperty channel="Y" name="resolution" value="10922.33203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1-08-05T17:15:09.705"/>
    </inkml:context>
    <inkml:brush xml:id="br0">
      <inkml:brushProperty name="width" value="0.23333" units="cm"/>
      <inkml:brushProperty name="height" value="0.46667" units="cm"/>
      <inkml:brushProperty name="color" value="#FFFF00"/>
      <inkml:brushProperty name="tip" value="rectangle"/>
      <inkml:brushProperty name="rasterOp" value="maskPen"/>
    </inkml:brush>
  </inkml:definitions>
  <inkml:trace contextRef="#ctx0" brushRef="#br0">260 0 827 0,'0'0'-53'16,"-10"0"11"-16,2 6 3 0,5-4 9 15,-1 9 11-15,0-3 3 16,-3 3 2-16,4 5 16 16,-5 0-4-1,5 5 4-15,0 6 1 0,-1 2 4 0,0 9 0 0,4 1 7 0,-3 6 2 0,6 9 7 0,-3 5-4 0,4 0-3 16,-4 2-1-1,7 0-1-15,-4 3 6 0,5 8-6 0,-1-10 8 0,-4-4-4 16,5 1 1-16,3-3-3 0,-1-6 0 16,-3-2-5-16,2-7 7 0,3-4-7 0,3-3 8 15,-4-4 4 1,6-4-6-16,-2-7 4 0,2-3-8 15,1-5-4-15,3-6 8 0,3-2-6 0,2-8 5 0,-1-3-11 16,7-11 8 0,-8-3-7-16,1-4 0 0,-4-4-1 0,5-7 2 15,-9-6-4-15,1-2 1 0,-4 2-2 0,-3-4-2 16,-4-2-4-16,-2 4 3 15,-5 0 1-15,0-3-5 0,-8-3 2 0,2 3 3 0,-5 0-3 32,-1 0 5-32,-2 5-1 0,4 3-4 0,-4 6 4 0,-4-1-4 0,4 3-1 0,-4 0-5 0,-1 3 6 15,6 2 2-15,-1 3 0 0,-2 3-5 16,3 0 1-16,-1 5 5 15,-4-3-2-15,7 5-3 0,-3 1-3 0,0 2 0 32,0 4 7-17,0 1-5-15,-1 1 3 0,-8 2 3 0,10 3 0 0,-6 6-3 0,3-1 0 0,-2 3 0 0,0 5 0 0,1 3-1 16,-1 3 7-16,0 8-6 0,0 4 1 15,4 7-1-15,-4 4 8 0,4 7 2 0,3 6-7 32,-6 7 2-32,6 7 7 0,0 3-11 0,1 0 9 0,2 0-1 0,5 0-3 0,3-8 3 15,-4 0 1-15,1-3-6 16,3-2 2-16,3-6 1 0,-3 1-2 0,4-11-1 0,2-1 5 15,-1-2 1 1,1-5-6 0,5-3 5-1,-7-5 6-15,7-6-1 0,-1-3-6 0,1-1 0 0,0-7 4 0,3-2 3 0,0-5-10 0,4-8 0 0,-4-1-2 31,0-7 2-31,0-9 2 0,-1-4-2 0,-1-6-2 0,-1-8 1 0,4-8 1 32,-5-3-11-32,-7-5 7 0,5-3-1 0,-5 0 5 0,-1 1-6 0,-2-3 0 0,0-1-1 15,0 1 0 1,-2 3-1-1,-1-4 6-15,3 9-4 0,-4-3 4 0,4 10-1 0,-4 1-4 0,4 2-3 0,-3 4 6 0,-4 1-3 0,4 4 4 16,-3 4 0-16,4 1 4 0,-1 5-10 16,-1 0 7-16,0 2-1 15,-3 4-5-15,1-1 6 0,-2 9-5 0,1-1 4 0,0 3-3 31,-4 2 0-31,1 9 1 0,-1 0 3 0,0 5-2 0,-3 7 4 0,3 7-3 0,-3 7 2 16,0 9-3 0,-1 7 7-16,1 9-6 0,-4 12 4 0,4 6 2 0,0 3 1 15,-1 2-2-15,2 27 0 0,2-13 0 16,3-14-1-16,5 3-2 31,-4-2 0-31,7-14 7 0,4-1-9 0,2-1 8 16,2-4-2-16,3-5 5 0,2-2 0 0,-2-2-9 0,10-7 10 0,-6-7 1 0,-1-9-1 15,4 1 2-15,0-8-2 0,0-8-3 16,-4-4-1-16,4-4-3 15,3-8 3-15,0-6-4 0,-2-10 4 0,-2-9-8 16,4-15 3 15,-3-16-1-31,0-6-3 0,-4-10 3 0,-1 2-3 0,-1-5-2 0,6-21-2 0,-11 10-3 0,0 14 1 0,0 2 10 0,1 3-11 0,-5 8-6 16,-3 5 5-1,2 4 6-15,3 1-6 0,-5 9 4 0,0 2-1 16,0 3 2-16,-5 3 1 0,3 8-1 47,-1-1 1-47,-1 3-5 0,0 4 4 0,1 4-1 0,-4 3 1 0,-2 2-1 0,4 6 4 0,-6 1-5 0,0 7 3 0,-5 2-1 0,3 3 2 31,0 6 0-31,-6 5 2 0,6 8 4 0,-6 8 1 0,0 8-8 0,3 8 4 0,-2 6 1 16,0 7-5-16,7 5 7 0,1 4-3 0,6-6 9 15,-3 8-7 16,14-11 2-15,-3 0 7-16,3-5-6 0,0 1-1 0,7-4-2 0,0-5 1 0,4-5 4 0,1-6-1 0,-2-5 5 0,1-5-3 0,3-4-4 0,0-7 1 16,1-2 0-16,-1-9 6 31,1-2-5-31,-1-9 6 0,4-4-7 0,-5-9-3 0,5-7 1 0,-7-7-7 0,1-12 4 0,-6-6 1 15,1-7-8 1,-5-11 5 0,-3-3-5-16,-3-6-2 0,-3 1 7 0,-3 2-5 0,-1 11-5 0,-2 3 6 0,-1 5 1 31,0 5-2-31,-1 8 0 0,-2 4 4 0,3 4 1 0,-5 3-4 0,-1 3 10 0,2 4-13 31,0 7 4-31,-3 4-2 0,4 4 2 0,-6 5 7 0,0 2-10 0,5 3 10 0,-7 5-1 16,4 6-6 15,-7 7 6-31,6 7-3 0,-2 6 3 0,-2 9-4 0,-2 8-2 0,7 6 10 0,-4 10-2 0,7 8-1 0,-3 2-3 0,4 4 1 31,6-1 6-31,0 3 0 0,4-5-3 0,0-11 8 0,4 0-6 0,3-6 6 16,4-4-3-16,-4-6-1 31,0-8-4-31,0-3 10 0,4-2 3 0,-4-9 2 0,0-4-1 0,0-1-1 0,4-8-3 0,-4-5-2 31,4-5 2-31,-6-6 3 0,7-5-1 0,-1-10-6 0,-2-3 0 0,7-12-3 0,-2-9-1 16,-1-9-4-1,3-5 1-15,-2-13 4 0,-3-6-10 0,3-2-1 0,-7-3-3 16,0 0-1-16,-3 0 0 31,-2 3-2-31,-4 2 0 0,2 16 1 0,-9 0-2 0,7 6 6 0,-5 10 0 0,0 4-1 31,0 1 5-31,-2 6-4 0,0 3 3 0,-2 5-3 0,-1 5 1 0,-1 3-1 0,-6 8-3 31,6 3 2-31,-5 8 5 0,1 5 2 0,-4 5-3 0,-1 11 3 0,-3 11-6 0,0 10 6 32,0 14 2-17,0 7-1-15,-3 28 2 0,-4 4-4 0,6 1 3 0,2-1 2 0,6-12 1 0,7-14 6 0,5-11-16 0,-2-5-14 0,8-11-22 16,8-5-41-1,-5-8-72-15,4-11-156 16,7-4 175-16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8191.75" units="1/cm"/>
          <inkml:channelProperty channel="Y" name="resolution" value="10922.33203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1-08-05T17:26:01.489"/>
    </inkml:context>
    <inkml:brush xml:id="br0">
      <inkml:brushProperty name="width" value="0.26667" units="cm"/>
      <inkml:brushProperty name="height" value="0.53333" units="cm"/>
      <inkml:brushProperty name="color" value="#00FF00"/>
      <inkml:brushProperty name="tip" value="rectangle"/>
      <inkml:brushProperty name="rasterOp" value="maskPen"/>
    </inkml:brush>
  </inkml:definitions>
  <inkml:trace contextRef="#ctx0" brushRef="#br0">28 7 812 0,'-3'0'9'0,"-6"0"9"0,9 0 4 15,0 0-3 1,-5-2-2-16,1 2-6 0,4 0 4 0,0 0 2 15,0 0 2 1,-7 0 4-16,7 0-6 0,0 0 5 0,0 0 4 16,11-5-2-16,-6 5-4 0,4 0-4 0,-2 0 0 15,4 3 4 1,-6-3 1-16,7 0-13 0,-1 0 10 0,4 0-11 0,-5 0 0 15,4 2 2 1,8-2 4-16,-4 2-7 0,6 2 0 0,0-2 3 16,-3 1-6-16,9 0 9 0,-1-1-7 0,3 1-2 0,-5 0-1 0,5-1 2 15,-3 1-2 1,3-3 1-16,0 2-3 0,1-2 6 0,-1 3-3 0,3-3 3 0,-3 3-5 15,0-3-2-15,3 2 3 0,5-2 0 0,-1 3 1 0,0-3-2 16,0 3-3-16,7-1 10 0,1 1-4 16,-1 0-5 30,-4-3 3-46,3 2-1 0,3 4 2 0,-2-4-5 0,-6-2-1 0,-3 6-1 0,0-4 4 0,1 1 2 0,-6 0 1 0,4 0 0 0,-4-1-1 0,-2 0-4 32,-2 2-3-32,1-2 5 0,-5 1-3 0,-2 0 5 0,-1-1 3 0,-4-2-7 0,4 3 2 31,-6-3-3-31,2 3 6 0,-2-3-4 0,-1 0 1 0,0 2 7 0,1-2-9 0,-1 3 5 15,0-3-1 1,1 0 1-16,-1 2-3 0,0-2-2 0,-4 0 3 0,8 3 0 16,-4-3-3-16,1 3 3 15,-1-3 0-15,-3 0-3 16,3 0 5-16,0 2-7 0,0-2 3 0,-3 0 3 0,3 0-2 31,1 0 5-31,-1 0-7 0,4 3-1 0,-4-3-3 0,7 0 8 0,-3 0-6 0,7 0 9 0,-4 0 2 47,4 0 6-47,-4-3 3 0,-1 3-5 0,3 0 1 0,-5 0-4 0,-4 0 0 0,1 0-4 0,-5 0-3 0,1 3-7 0,-8-3-13 31,1 0-22-31,0 0-27 0,-4 0-29 0,0 0-98 0,0 0-137 0,-22 0 152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8191.75" units="1/cm"/>
          <inkml:channelProperty channel="Y" name="resolution" value="10922.33203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1-08-05T17:26:12.959"/>
    </inkml:context>
    <inkml:brush xml:id="br0">
      <inkml:brushProperty name="width" value="0.26667" units="cm"/>
      <inkml:brushProperty name="height" value="0.53333" units="cm"/>
      <inkml:brushProperty name="color" value="#00FF00"/>
      <inkml:brushProperty name="tip" value="rectangle"/>
      <inkml:brushProperty name="rasterOp" value="maskPen"/>
    </inkml:brush>
  </inkml:definitions>
  <inkml:trace contextRef="#ctx0" brushRef="#br0">0 59 1006 0,'7'3'-36'16,"-7"-3"8"-16,0 0 5 0,0 0 0 0,14-3 1 0,-7 3 9 15,4 0 2-15,7-3 11 0,-1 1-4 16,5-2 10-16,6 4 2 0,4-2-6 16,4 2 6-16,3-2 11 15,6-1 0-15,3 0 0 0,4 0 6 0,10 1 4 16,6-1-6-16,2 0-6 0,5 1 5 0,3-1-6 15,1 3-3-15,2-3 0 0,1 3-2 16,3 0-2-16,15-2 7 0,0 2-6 16,-1 0 1-16,0-3-1 15,5 6 1-15,3-6-2 0,0 3 0 0,-1 0-5 0,1-3 4 16,3 1-2-1,-3 2 2-15,3-3 5 0,1 3-11 0,-1-3 1 0,1 1 1 0,-5 2-3 16,4 0 3-16,-7-3-5 0,1 3-1 31,-2 0 7-31,-12 0 0 0,-5 0-3 0,-3 0-2 0,-1 3 4 0,2-3-1 0,-10 2-1 16,6 1-4-16,-4-3 4 0,-4 3 1 15,0-3-2-15,-10 0 4 16,3 0-2 0,0 0 0-16,-4 0 1 0,11 0 1 0,-7 0-4 0,8 0 3 0,3 0 0 0,-4 0-8 15,0-3-1-15,3 0 7 0,-3 3 0 0,4 0-1 31,-4 0-1-31,-4 3 0 0,5 0-1 0,-5-3-3 16,-6 2 3-16,10 1 2 0,-3 2 4 16,-7-5-1-16,8 6-6 0,0-1 1 0,1-2 6 0,-2 2-4 15,5-2-2 1,0 2-1-16,-1-3 2 0,6 2 1 15,0-2-1-15,-4 1 1 0,12 0-10 0,-7-3 4 0,2 2 10 32,1-2-4-32,0 0 1 0,-1 3 0 0,2 0 4 0,-2-3-8 0,-2 0 2 0,2 2 2 0,1-2-1 31,-4 0-5-31,1 3 5 0,2-3-1 0,1 2-1 0,1 1 10 0,2-3-11 0,-3 0 1 31,2 3-8-31,-1-3 9 0,2 2 6 0,-4-2-13 0,2 3 6 0,-5-3 2 0,4 0 4 31,-4 3-2-31,-4-6-1 0,5 6-1 0,-1-6 0 0,-3 3-3 0,0 0 2 16,-1 0-2-1,1 0 2-15,0 0 5 0,-5 0-6 0,2 0-4 0,-1 0 6 0,0 0-2 16,-7-3-4 15,-3 3 9-31,0 0-2 0,-5 0-3 0,5 0 1 0,-1 0-6 0,-3 0 1 0,0-2 8 16,-1-1 3-16,1 3 0 0,-2-3-6 0,-3 3 3 0,1 0-6 15,5-2 1 17,-5 2 6-32,-3 0-3 0,3 0 4 0,0 2-1 0,1-2-1 0,-1 0-6 0,0 0 0 0,-2 0 5 15,2 0 0 16,0 0 1-31,-3 0 3 0,4 0 1 0,-1 0 1 0,-3 0-8 0,2-2 4 0,-1 2-6 0,-1 0 2 0,-1 0 4 32,1 0-4-32,-7-3 9 0,-4 3-5 0,3 0-9 0,-6 0 8 0,0-2-9 0,-4 2 8 15,-3 0-7 1,-5 0 6-16,1 0-1 0,-4-3-5 0,-3 3 7 0,0 0-10 0,-1 3-6 31,-9-3-7-31,3 0-15 0,-8 0-11 0,-3 0-17 0,0 0-28 0,-14 2-67 0,0-2-146 16,-4 0 179-1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8191.75" units="1/cm"/>
          <inkml:channelProperty channel="Y" name="resolution" value="10922.33203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1-08-05T17:26:14.532"/>
    </inkml:context>
    <inkml:brush xml:id="br0">
      <inkml:brushProperty name="width" value="0.26667" units="cm"/>
      <inkml:brushProperty name="height" value="0.53333" units="cm"/>
      <inkml:brushProperty name="color" value="#00FF00"/>
      <inkml:brushProperty name="tip" value="rectangle"/>
      <inkml:brushProperty name="rasterOp" value="maskPen"/>
    </inkml:brush>
  </inkml:definitions>
  <inkml:trace contextRef="#ctx0" brushRef="#br0">43 0 790 0,'-6'0'-11'0,"-3"0"13"15,3 0 2-15,3 3-1 16,-2-3-4-16,-2 0 7 0,7 0-2 0,-7 0 0 16,7 2 9-16,0-2 10 15,0 0-7 1,0 0-1-16,14 3 1 15,-6-3-2 1,2 0-2-16,4 3-2 0,4-1 11 0,7-2-2 0,4 6 6 0,6-6-3 0,5 5-2 0,9-5 10 0,12 3-3 0,-1-3-8 16,15 0 3-16,6 0 5 0,1 0-7 15,18 0-5-15,7 0 1 16,4-3 0-1,3 3-2 1,2 0-1-16,44-3 2 16,-3 1-11-16,-1-1 6 0,-6 0 0 0,6 3 3 0,-3 0-9 0,0 3 3 0,0-3-2 0,-24 0-3 0,-16 0 5 0,40 5-1 15,-24-5-5-15,-15 6 8 0,-5-4-12 0,40 4 9 16,-24-1 1-16,-18-3-2 0,0 4 1 15,3-6-8 17,-5 3 1-32,4 0 4 0,0-3 0 0,-2 5-3 0,4-2 3 0,-1-3 3 0,-3 2-3 0,-1-2-4 0,-2 3-2 0,-5-3 4 31,-10 0-6-31,-3 0 4 0,12 2 6 0,-12-2-10 0,-1 0 5 0,-3 0 1 0,1 3-2 31,-5-3 3-31,4 3-1 0,3-1 6 0,-4-2-9 0,5 3-4 0,-2 0 0 16,3-3 6-1,-1 2-3-15,-2-2-2 0,-2 3 5 0,0 0 0 16,0-1-2-1,0-2 4-15,-4 3-4 0,0-3 8 0,-3 3-8 0,-1-1-3 0,1 1 6 0,-3-3 0 16,-1 3 2 0,-1-1-3-16,5-2 3 0,-3 3-2 0,3-3-4 0,-5 0-3 0,2 0 0 15,-1 0 3 16,-7 0 4-31,0 0-6 0,-4-3 1 0,1 3 8 0,-5-2-8 0,5 2 1 0,-4 0-1 0,-5-3-1 32,7 0 4-32,-3 3 7 0,2-2-7 0,-6 2-1 0,5 0 2 0,1-3 1 0,-2 3 1 0,-6-3-2 31,7 1-6-31,-7-1 7 0,3 0 4 0,-3 1-4 0,3-1 1 0,-3 0-2 0,-4 1 3 15,1-1 0-15,2 0-1 16,-2 1-2-16,-4-1 1 16,3 1-5 15,-7 2 5-31,11 0-2 0,-7-3 0 0,3 3 7 0,-3-3-5 0,-2 6 5 0,11-6-4 0,-8 3-2 0,8 0 9 0,-3-2-6 31,4 2-4-31,-4 0 2 0,1 0 11 0,4 0-11 0,-4 0-1 0,3 2 7 0,1-2-1 31,-1-2 0-31,0 4 4 0,1-2-8 0,-1 0 5 0,1 0 1 0,-1 3 5 0,4-6-4 31,0 6-1-31,-5-3 3 0,5 3-7 0,-3-1-4 0,3 1 7 0,-3-3-10 0,-1 0 7 16,0 2-1-16,1-2 3 0,-1 0-6 16,0 3-2 15,-3-3 16-31,0 0-12 0,3 0-4 0,0-3 4 0,-8 3-1 0,7 0-1 0,-2 0 0 0,-2 0 1 0,3-2-3 15,-4 2 2 1,-4-3 1 15,6 3-4-31,-2 0 1 0,2-2 4 0,-3 2 4 0,4-3-7 0,-7 3 0 0,3-3 2 0,4 1-2 0,-8 2 2 0,1 0 0 0,-4-3-1 16,3 3 1-1,-2-3-4 17,-1 1 7-32,-4 2-3 0,1 0-5 0,0 0 8 0,-8 0-2 0,4-4-2 0,-7 4 1 0,0 0 2 0,0 0-6 0,-7 0 4 0,0 0 1 31,-2 0-2-31,0 0 0 0,-7-2-5 0,2 2-8 0,-7-2-16 0,-1 2-11 0,2 0-17 15,-5 0-24 1,-8-6-56-16,-2 1-253 16,-1 2 97-16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8191.75" units="1/cm"/>
          <inkml:channelProperty channel="Y" name="resolution" value="10922.33203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1-08-05T17:28:25.662"/>
    </inkml:context>
    <inkml:brush xml:id="br0">
      <inkml:brushProperty name="width" value="0.23333" units="cm"/>
      <inkml:brushProperty name="height" value="0.46667" units="cm"/>
      <inkml:brushProperty name="color" value="#FFFF00"/>
      <inkml:brushProperty name="tip" value="rectangle"/>
      <inkml:brushProperty name="rasterOp" value="maskPen"/>
    </inkml:brush>
  </inkml:definitions>
  <inkml:trace contextRef="#ctx0" brushRef="#br0">547 339 321 0,'4'-3'40'16,"0"1"-4"-16,-1 2-3 16,3-3-1-16,1 0-3 15,1-2 1-15,3 2-12 0,0 1 9 0,-1-1 0 0,5-2 4 0,2 2-3 16,-2 1 6-16,5-4-12 0,3 4 5 0,-3-1 0 15,5 0-1-15,5 1-3 0,2-1 0 16,2 0-1-16,2 3-1 16,-1 0-1-1,5-3 5-15,6 3-7 0,-3 3 0 0,2-3 1 0,9 0 0 0,-4 0-10 16,3 0 14-16,1 3-10 15,1-3 6-15,4 3-4 0,-2-3 0 0,3 0 3 0,3 0 4 16,1 0-8 0,9 2 2-16,2 1-7 0,-5 0-4 31,8-1 7-31,4 4 21 0,0-4-5 0,3 1-3 0,-3 0-3 0,0 2 0 0,4-3-7 0,10 1-2 0,-16 0 7 0,6 2-8 15,-3-2 7 17,-2-1-6-32,1 4-10 0,0-4 7 0,-1 1-1 0,-6 2-2 0,0-2-3 0,-1 0 2 31,1 2 0-31,-3-2 0 0,-1 0 1 0,0-1-3 0,-11-2 4 0,0 3-6 0,2-3 4 0,-2 3-3 15,-2-3-1-15,-3 2 3 16,6 1-6-16,0-3 4 0,-1 0-1 16,-3 3 2-16,7-3-1 0,-7 2 0 15,4 1-2 1,-1-3 1-1,-3 3-2-15,7-3 2 0,-7 0-1 0,4 0 0 0,-5 2 4 0,2 1-8 0,2-1 1 0,-1-2 0 0,2 3 3 32,0 0 4-32,-1-1 0 0,1 1-4 0,10 0-3 0,-3 2 0 0,-1-2 1 31,-3 2 0-31,4-2 1 0,-8 2-2 0,1-2-3 0,-4-1 7 0,3 4-5 0,1-3 1 0,6-1 5 31,2 1-2-31,-3 2 1 0,-5-2-1 31,6 0 4-31,-6-1-3 0,0 1-1 0,6 0-2 0,0-1 5 0,5 1-4 0,-1-1-1 0,0 1 5 0,0 0-2 0,1-1-2 31,-1 1 0-31,0 0 0 0,-4-1-2 0,5 4 4 0,-2-1-2 0,2-2 2 0,-1-1-6 16,-4 4 4 0,5-4 4 15,-2 4-6-31,2-3 5 0,-1-1 1 0,0 4-5 0,0-4-1 0,-3 1 4 0,3 0-4 0,-7-3 2 0,3 5 2 0,-6-5-2 0,10 3 0 0,-10-3 2 15,6 2 3 1,1 1-3-16,-1-1-1 0,1 4 5 0,0-4 4 0,-8 1-10 16,1 0 2-16,6-1 4 15,-6 1 0-15,5 2-3 0,-4-5-1 16,-1 0-4-1,-5 3 2-15,2-3 2 0,-3 0 0 0,-1 3-1 0,3-3 3 0,0 2 0 16,-7-2 2-16,7 0 1 0,-4 0 0 47,-3 3-3-47,4-3 2 0,-1 3 1 0,0-3 1 0,-3 0-6 0,2 0 3 0,-1 0-2 0,2 0 0 0,1 0 2 0,-1 2-1 0,-4-2 4 15,3 0-4-15,-3 0-2 0,4 0 2 0,0-2-1 16,-3 2-3-16,3 0 1 0,-3-3-1 31,3 3 0-31,1-3 0 0,-1 3 2 0,1-2-1 0,-1 2 0 0,0-3 1 0,1 0 3 31,-4 3-5-31,3-2 0 0,4-1 1 0,-1 0-2 0,-1 1-1 0,0-1 2 0,6 0-3 16,-4 1 3-16,0-4 0 0,3 4-2 16,-2-1 0-16,2-2 2 15,-3 2-2-15,3-2 2 16,1 2-1-16,3-2 0 0,-7 2 6 15,3 1-5-15,-4-1 1 0,6 0 2 0,-1 0-4 32,3 1 0-32,-3-1 3 15,3 3 0 1,2-3 0-16,5 1-3 0,-3-1 5 0,-7 0-3 0,-1 1-1 0,-3-1 3 15,4 0-1 17,-1 1-9-32,-3-1 7 0,0-2 2 0,-4 2 1 0,4 0-6 0,-5 1 3 0,-1-1 5 0,3 1-6 0,-1-1 2 0,0 3 1 0,1-3 1 0,-1-2-2 0,-4 2-3 0,5 3 7 0,-1-2-6 15,1-1 1 16,-1 0 1-31,-3 1 0 0,3-1 2 0,1 3-1 0,-4-3-6 0,-1 3 2 0,1-3 0 0,-5 1 5 32,3 2-4-32,-5 0 3 0,5-3-6 0,-8 0 3 0,11 3 8 0,-12-2-5 0,4 2-2 0,-2-3 0 46,-1 3 4-46,-2-3-2 0,-1 3-3 0,1 0 3 0,2 0 0 0,-5-2-1 0,1 2-2 0,3 0 1 0,-3-3 3 32,-1 3 1-32,0 0-2 0,5 0 1 0,-5-3-1 0,5 3 0 0,-5 0-3 0,1-2 0 15,3 2 3 1,-3 0-5-16,-1 0 4 0,-1-3-4 0,4 3 3 0,-6 0 0 0,0-5-2 15,0 2 0-15,0 3 2 32,0-3 1-32,-5 1 0 0,5-1-2 0,-3 1 0 0,3-1 5 0,-4 0-6 0,4 1 2 15,-3-1-2-15,3 0 2 31,-3 1-5-31,-1-4 8 0,4 4-6 0,-4-4 3 0,1 3-1 0,-1-2 3 0,1 2-4 0,0-2-1 0,-5 2-6 16,5-2 5 0,-8 2-1-1,1 1 3-15,-1-1-5 0,-4-2 3 0,4 2 0 16,-6-2-1-16,3 2 1 0,-4 1-3 0,-3-1 4 0,3 0-3 15,-3 1 2-15,-1-1 6 0,1 0-3 0,0 1-2 16,-4-4-8-16,4 6 1 0,-8-2-5 0,8-1-3 16,-8 0-2-16,4 0-2 0,-3 3 6 0,3-2 1 15,-5-1-2-15,4 3 0 31,-3-3 4-15,-3 3-1-16,3-2-2 0,1-1 6 16,-1 3 2-16,1-3-1 0,-4 3-1 0,0-2 6 0,0 2 3 46,0 0-9-30,-7-3 4-16,3 0 6 0,-2 3-3 16,-2 0-4-16,1 0 0 0,0-2 1 0,-4 2 3 0,1 0-2 0,-1 0 6 0,-7-3-7 0,4 3 6 0,-4-3 2 0,0 3-6 0,-3-2-2 0,-1 2 5 0,-2-3-1 0,-1 3-9 0,-4-3 8 0,-3 3 3 0,3 0-5 0,2-2-1 31,-10 2 8-31,10 0-1 0,-5 0-1 0,-1 0 2 0,-3 0 4 0,4 0-3 0,-3 0-3 15,-5 0 8-15,5-3-4 0,-4 3-5 16,0 0 1 15,-3 0 6-31,-1-2-4 0,-8 2-8 0,3-3 2 0,-11 3-4 0,11 0 10 0,-11-3-11 0,7 3 1 0,-5-2 0 16,7 2 4-16,-7 0 1 0,4 0-2 15,3 0 1-15,-3 0 4 16,3 0-2-16,0 0 10 16,4 0-6-16,-7 2 4 0,3-2-3 0,1 0 6 0,3 0-3 0,-4 0 2 31,7 0-2-31,0 0-2 0,-7 0-2 15,4-2-7-15,-4 2 9 0,0 0-4 0,1 0 2 0,6 0-4 0,0-3-2 16,4 3 5-16,-1-3 3 0,-2 3-5 31,3 0-5-31,0-2 7 16,-1 2-4-16,2-3 2 0,1 3 3 0,-1 0 0 0,0-3-2 0,-3 1 1 0,3 2 1 0,-5-3-1 0,-4 0-2 0,2 0 6 31,-2 1-10-15,1-4 5-1,0 4 0 1,-1-4-5-16,5 4 5 0,1-1-3 0,4-2 6 31,-3 2-1-31,-3 3-7 16,8-3 10-16,-4 1-5 0,-1-4 0 15,-2 6 3-15,3-2-4 0,0-3 1 0,-1 5 1 31,2-3-3-31,-13-2 1 0,12 2-3 0,1 0 0 0,-5 3 1 0,3-2 1 0,1-1 4 0,0 0-2 0,3 1-2 0,2-2 3 0,-2 2 0 0,-1-1-1 0,5 3 3 0,1-2-8 0,-1-1 0 0,0 3 6 0,4-3 3 0,-1 1-2 0,1-1-3 0,-1 0 2 16,-3 1 1 0,3 2 3-16,1-3-4 0,0 0 0 0,-4 3 0 0,3-2-3 0,-3 2 1 15,0-3 3 1,4 3 0-16,-4-3-2 0,3 3 7 0,0-2 2 15,2 2 5 1,-2-3 1-16,0 3-11 0,4 0 6 0,1 0 0 0,-5 0 0 0,4-3 2 16,0 3 2-16,0 0 1 0,1 0 0 0,-2 0 0 15,-6 0 2-15,0 0-1 16,1-2-3 15,-1 2 1-31,0 0-5 0,-5 0 1 0,3-3-3 0,-2 3 1 0,-1 0-1 0,3 0-4 0,-7 0 1 0,4-3 5 0,1 6-5 16,-3-6-4-1,3 6 5-15,-3-6-4 0,3 3 4 0,-2 0-1 0,1 0-3 0,2 3-1 31,0-3 6-31,3 0-3 0,0 0 1 0,0 0-3 0,3 3-1 0,4-3 4 0,0 2-6 16,0-2 3-16,1 3 0 16,2-3 2-16,1 3-4 0,0-1 2 31,-1 1-2-16,1-3 1-15,4 0 2 16,-6 3-8-16,5-1 14 0,-2 1-10 0,-1 0 4 0,-2-3-2 0,-2 2-1 0,1 1 2 0,0 0-3 0,-8-1 0 0,3-2 0 0,0 3 1 0,4 0 0 16,-7-3 0-1,4 2 0 1,-6-2 3-16,0 3 0 0,-1-3-2 0,-1 0 0 0,-3 0 0 0,0 0 1 0,-1 0-7 47,-2 0 6-47,3 0-4 0,-4 0-1 0,4-3 5 0,-4 3 0 0,2 0 0 0,-3-2-4 0,-2 2 7 0,-3-3-4 0,2 0-1 0,1 3 2 15,-4-2-2-15,0 2 3 31,0-3-1-15,0 3-2-16,-3-3 4 31,0 3-1-31,-4-2 1 0,-1 2-2 0,2 0-3 0,-5-3-5 0,-10 0 4 0,3 1 1 0,-7-1-2 0,5 0 6 0,-2 1-3 0,1-1-3 0,-4 0 5 0,7 1-2 0,-2-1 2 16,-1 0-1-1,4 1 1-15,-5-1 1 0,11 1 1 0,1 2 0 0,3-3 1 0,0 3-3 16,1-3 0-16,2 1-1 16,1-1 2-16,3 3 0 0,0-3 2 15,5 3 0-15,-5 0-6 0,7 0 1 0,-1 0-1 0,1 0 0 16,2 0 3-1,-2 0-3-15,0 0-2 0,-5 3 4 0,7 0 5 0,2-1-5 0,-3-2 0 47,-1 3 2-47,3 0 0 0,1-3 1 0,-4 2 3 0,5-2-1 0,-2 3-6 0,1-3 0 0,4 2 3 0,-5-4-1 31,5 4 1-31,0-4 1 0,-5 4-2 0,5-2 2 0,0-2-5 0,-2 2 4 0,-2 0-3 16,0 0 2-16,1 0 2 16,-3 0-2-16,3 0 3 31,-1 0-4-16,-4 2-3 1,-1-2 1-16,7 0 6 0,-3 0-3 0,-3 0-11 0,1 0 12 0,2 0 1 0,2 0 0 0,-5 0-3 0,4 0 5 0,-4 0 1 0,3-2-4 0,-2 4 0 0,3-2 1 0,-4 0-1 16,4 0 1-16,0 3 0 0,-4-3 0 15,4 3-2 1,1-3-1-16,-3 2 0 15,6-2 0-15,-3 3 3 0,1-3-5 16,2 0-3-16,0 3 6 0,-1-3-1 16,0 2 1 15,-4-2-2-31,9 3 3 0,-4-3-1 0,-1 3-1 0,0-1-2 0,1-2 3 0,0 3-2 0,-5 0 0 0,5-3 0 0,-5 0 6 0,5 2-4 0,-1-2-4 0,-3 0 4 0,3 0-1 15,-2-2 2-15,-2 2 1 0,1-3-1 16,5 3-2 15,-10 0-2-31,-2-3-4 0,6 1 6 0,-5-1 2 0,-6 0-1 0,2 3-1 0,-1-2 0 0,-1-1-1 0,-1 0 1 16,-5 3 0-16,0-2-2 0,4-1 4 15,-8 0-4-15,-6 1 0 0,-5-1 5 16,-2 3-9-16,2-2 7 0,5-4 0 31,-8 6-3-15,5-2 0-16,-2-1 3 0,5-2 0 0,-1 1-3 0,0 0 0 0,1 1 13 0,6-3-3 0,5 4-3 0,-5-1-4 0,-7 0 0 15,0-2 5-15,12 5-4 0,-5-3 5 32,-6 1-9-32,2-1 5 15,9 3-1-15,-5-3-1 0,0 3-3 0,9-2 5 0,-3 2-2 0,3 0 0 0,2 0 0 0,4 0 5 16,3 0-7-16,4-3-3 0,-2 6 5 0,7-3 4 31,-1-3-1-15,3 3-1-16,0 0-2 46,6 0-2-46,-6 0-1 0,8 0 3 0,-5 0-2 0,4 0 1 0,1-3-2 0,-5 3 6 0,4 0-2 0,0 3-1 0,0-3-5 0,1 0 4 0,-2 3 1 0,1-3-3 0,-3 2 4 0,0 1-2 0,-4 0-1 0,6-1 1 16,-2-2 4-16,1 3-2 31,-2 0-1-31,4-3-1 0,0 2 1 0,3-2 5 0,-2 3-3 0,1-3 0 0,3 0-2 16,2 3 2-1,-3-3 0-15,3 0-4 0,0 0 3 16,0 0-3-16,-1 2-1 0,3-2 4 0,-2 3-3 0,0 0 1 0,-5 0-1 16,7-1 3-1,-5 0-5-15,3 2-2 0,-4 1 9 0,1-2-6 0,3-1-3 16,1 4 2-16,-5-4-1 0,4 3 0 0,0-2-6 15,1 2-3 1,2-2-10-16,-2 2-7 31,-1-2-13-31,4 2-8 0,-4 1-15 0,4-1-14 0,-1-2-37 0,-2 2-66 0,9-2-135 0,-5-1 165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8191.75" units="1/cm"/>
          <inkml:channelProperty channel="Y" name="resolution" value="10922.33203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1-08-05T17:28:28.886"/>
    </inkml:context>
    <inkml:brush xml:id="br0">
      <inkml:brushProperty name="width" value="0.23333" units="cm"/>
      <inkml:brushProperty name="height" value="0.46667" units="cm"/>
      <inkml:brushProperty name="color" value="#FFFF00"/>
      <inkml:brushProperty name="tip" value="rectangle"/>
      <inkml:brushProperty name="rasterOp" value="maskPen"/>
    </inkml:brush>
  </inkml:definitions>
  <inkml:trace contextRef="#ctx0" brushRef="#br0">0 22 861 0,'0'0'-19'16,"7"2"0"-16,-2-2 6 0,-2 3 4 16,1-3 2-16,-4 0-1 0,7 3 4 15,-1-3 1 1,-2 2-4-16,4 1 11 0,1-3-6 0,2 2 5 0,1-2-3 0,2 3 1 15,1-3 2-15,2 0 0 0,7 0 6 16,1 0 0 0,11 0-6-1,-1-3 6-15,16 3 0 16,-2-5-1-16,8 5-6 0,0-2-2 0,0 2 1 0,3-3 1 0,1 0-1 0,6 1 3 0,-3-1-4 0,4 0 3 15,-7 3-3-15,3-2 1 0,-5 2 0 16,2-3 3 15,11 3-3-31,-2-3-1 0,2 3 3 0,6-2 1 0,-4 2-1 0,5 0 3 0,3-3-3 0,0 3-1 31,0 0 2-31,3 0 0 0,1 0-1 0,-1 0-3 0,4 0 5 0,-1 0-3 0,-2 0 2 0,13 3-3 16,-17-3 3-16,4 0-4 0,-1-3 5 16,-7 6 0-1,1-6-5-15,-4 3-3 0,-1 0 7 0,1 0-7 0,3-3 1 0,-3 3 7 16,-11 0-6-1,6 3 1 1,5-3-1-16,-3 0 3 0,-1 0 3 0,4 0 0 0,0 0-2 0,-1 3 2 0,1-3 4 0,0 0-5 16,0 0-2-16,-1 2-2 0,-4-2-3 15,-4 0 3 1,4 0 2-16,-6 0-3 0,0 0 2 0,-4 0-4 0,1 3 1 0,0-3-1 15,-1 0 1 1,1 0 2-16,-1 3 0 0,-3-3 7 0,4 0-12 0,-5 2 3 16,-2-4 1-16,3 4-2 15,-5-2 3-15,3 3 0 0,-3 0-2 0,3-3 4 0,-6 2-2 16,0 1-3-16,1-3 5 15,0 0-2-15,0 0-2 0,0 0 3 0,0 3 1 0,-4-3-5 16,4 0 4 0,-1 2 7-16,1-2-7 0,-4 0-2 0,1 0 6 0,-1 3-1 15,-3-3-2-15,3 2 3 0,1-2 10 31,-5 0 2-31,-4 0-9 0,5 0-5 0,1 0 5 0,5 0-4 0,-3-2 7 0,0 2-8 16,4-3 6 0,-10 3-6-1,6 0 3-15,-3-2 2 0,2 2-8 16,6-3 8-1,-5 3 0-15,4-3-1 0,0 1-1 0,-1 2 4 0,-2 0 7 0,6-3-8 0,-7 3-2 0,8 0 4 0,-4 0 1 16,-2 0 0-16,3 0-3 16,-1 0-3-16,4 0 6 31,-2 0-6-31,-2 0 4 0,3 3 1 0,1-3-7 0,-1 0-2 0,1 0 3 0,2 2 5 15,-2-2-8-15,-1 0 7 0,5 0-6 0,-5 3-4 0,4 0 11 16,-1-3-3-16,2 2-5 0,-2 1 2 16,0-1 7-16,3-2-1 0,-3 3 2 31,0 0-1-31,1-1 0 0,-3 1-2 0,-1 0 2 0,5-1-2 0,-5 1-1 0,0-3 0 0,-3 3 1 0,3-1-2 15,-3 1-4 17,0-3 8-32,-4 0-4 0,0 3-2 0,-3-3 0 0,-4 2 1 0,1-2 0 0,2 0 2 0,-4 3-6 31,-1-3 5-31,1 0-1 0,2 0-2 0,0 0 5 0,-1 3-9 0,0-3 5 0,-3 0-5 0,2 0 5 31,-1 0 1-31,1 0 1 0,-3 0-5 0,1-3-4 0,0 3 6 0,-1 0-3 0,0 0-2 16,-3 0 4-16,5 0-4 0,-2 0 0 15,-3 0 2 1,3 0 2-16,-3 0-7 0,0 3 4 0,4-1 1 0,-8-2-2 0,8 0 1 15,-4 3 3 1,1-3-9-16,2 3 1 0,-1-3-4 0,-2 3 6 16,5-3-4-16,-5 0 6 0,-1 2 0 15,-1-2-4-15,2 0 7 0,0 0 0 0,-4 0-6 0,4 3 4 16,0-3 1-16,-6 0-7 15,6 0 4-15,0 3 5 32,-1-3-8-32,-7 0 5 0,13 2 6 0,-10-2-10 0,10 0 9 0,-5 3-5 0,0-3-2 0,3 0 1 0,-3 3-3 15,3-3 4 16,-3 0 2-31,0 0-1 0,4 0-4 0,-4 0 2 0,1 0-5 0,-1 2 8 0,0-2-2 0,0 0-3 16,3 0 1 15,-6 0-4-31,3 0 6 0,0 0 2 0,0 0 3 0,0 0-1 0,0 3-3 0,0-3-4 0,0 0 11 0,3 0-6 0,-7 0 1 16,4 0-7-16,0 0 3 0,0 0-2 15,0-3 3-15,0 3-4 16,0-2 12-16,0 2-6 0,0-3-3 0,-3 3 3 0,3-3-3 16,0 3 2-1,-3 0-2-15,3 0 3 0,0-5-4 0,0 5 2 0,-4-3-1 0,0 3 0 16,-3 0 3-1,1-2 0-15,-2 2-2 0,-3-3-6 0,4 3 4 0,-7 0 13 16,0 0-11-16,-2-3-2 0,4 3 2 31,-6 0-2-31,4 0 2 0,-8-3 4 0,3 3-2 0,-2 0-4 0,5 0-1 16,-6 0 3-1,1-2-4 1,0 2 8-16,3 0-4 16,-4 0 0-16,-2 0-6 0,1 0 10 0,3 0-3 0,-6 0-4 0,2 0 0 15,-2 0 7-15,-1 0-9 0,1 0-12 0,-2-3-12 0,4 3-22 0,-5 0-33 0,-3 0-72 31,4-5-220-31,-8 2 112 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"/>
  <sheetViews>
    <sheetView topLeftCell="A27" workbookViewId="0">
      <selection activeCell="N26" sqref="N2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"/>
  <sheetViews>
    <sheetView topLeftCell="A26" workbookViewId="0">
      <selection activeCell="M2" sqref="M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4"/>
  <sheetViews>
    <sheetView tabSelected="1" zoomScaleNormal="100" workbookViewId="0">
      <selection activeCell="J6" sqref="J6"/>
    </sheetView>
  </sheetViews>
  <sheetFormatPr baseColWidth="10" defaultRowHeight="15" x14ac:dyDescent="0.25"/>
  <cols>
    <col min="1" max="1" width="1.5703125" customWidth="1"/>
    <col min="2" max="2" width="4.28515625" customWidth="1"/>
    <col min="3" max="3" width="49.42578125" customWidth="1"/>
    <col min="4" max="4" width="8.5703125" customWidth="1"/>
    <col min="5" max="5" width="19.28515625" customWidth="1"/>
    <col min="6" max="6" width="1" style="1" customWidth="1"/>
    <col min="7" max="7" width="22" customWidth="1"/>
    <col min="8" max="8" width="1" style="1" customWidth="1"/>
    <col min="9" max="9" width="39.42578125" customWidth="1"/>
    <col min="10" max="10" width="39.28515625" customWidth="1"/>
    <col min="11" max="12" width="12" bestFit="1" customWidth="1"/>
  </cols>
  <sheetData>
    <row r="1" spans="1:17" x14ac:dyDescent="0.25">
      <c r="A1" s="50"/>
      <c r="B1" s="50"/>
      <c r="C1" s="50"/>
      <c r="D1" s="50"/>
      <c r="E1" s="50"/>
      <c r="F1" s="50"/>
      <c r="G1" s="50"/>
      <c r="H1" s="46"/>
      <c r="I1" s="79"/>
      <c r="K1" s="22"/>
    </row>
    <row r="2" spans="1:17" ht="15.75" thickBot="1" x14ac:dyDescent="0.3">
      <c r="A2" s="51"/>
      <c r="B2" s="52"/>
      <c r="C2" s="52"/>
      <c r="D2" s="52"/>
      <c r="E2" s="52"/>
      <c r="F2" s="52"/>
      <c r="G2" s="52"/>
      <c r="H2" s="64"/>
      <c r="I2" s="80"/>
      <c r="K2" s="22"/>
      <c r="M2" s="22"/>
      <c r="O2" s="22"/>
      <c r="Q2" s="22"/>
    </row>
    <row r="3" spans="1:17" ht="15.75" thickTop="1" x14ac:dyDescent="0.25">
      <c r="A3" s="3"/>
      <c r="B3" s="73"/>
      <c r="C3" s="54" t="s">
        <v>4</v>
      </c>
      <c r="D3" s="55"/>
      <c r="E3" s="31"/>
      <c r="F3" s="31"/>
      <c r="G3" s="31"/>
      <c r="H3" s="65"/>
      <c r="I3" s="81"/>
      <c r="K3" s="22"/>
      <c r="M3" s="22"/>
      <c r="O3" s="22"/>
    </row>
    <row r="4" spans="1:17" ht="15.75" thickBot="1" x14ac:dyDescent="0.3">
      <c r="A4" s="4"/>
      <c r="B4" s="74"/>
      <c r="C4" s="56" t="s">
        <v>5</v>
      </c>
      <c r="D4" s="57"/>
      <c r="E4" s="77"/>
      <c r="F4" s="18"/>
      <c r="G4" s="16"/>
      <c r="H4" s="66"/>
      <c r="I4" s="81"/>
      <c r="K4" s="22"/>
    </row>
    <row r="5" spans="1:17" s="1" customFormat="1" ht="15.75" thickTop="1" x14ac:dyDescent="0.25">
      <c r="A5" s="4"/>
      <c r="B5" s="74"/>
      <c r="C5" s="58" t="s">
        <v>11</v>
      </c>
      <c r="D5" s="59"/>
      <c r="E5" s="31"/>
      <c r="F5" s="16"/>
      <c r="G5" s="16"/>
      <c r="H5" s="66"/>
      <c r="I5" s="81"/>
      <c r="K5" s="22"/>
      <c r="L5"/>
      <c r="M5" s="22"/>
      <c r="N5"/>
      <c r="O5" s="22"/>
      <c r="P5"/>
      <c r="Q5" s="22"/>
    </row>
    <row r="6" spans="1:17" s="1" customFormat="1" ht="15.75" thickBot="1" x14ac:dyDescent="0.3">
      <c r="A6" s="4"/>
      <c r="B6" s="74"/>
      <c r="C6" s="60" t="s">
        <v>16</v>
      </c>
      <c r="D6" s="61"/>
      <c r="E6" s="32">
        <v>3000</v>
      </c>
      <c r="F6" s="38"/>
      <c r="G6" s="16">
        <v>3000</v>
      </c>
      <c r="H6" s="66"/>
      <c r="I6" s="81"/>
      <c r="K6" s="22"/>
      <c r="M6" s="22"/>
      <c r="O6" s="22"/>
      <c r="Q6" s="22"/>
    </row>
    <row r="7" spans="1:17" x14ac:dyDescent="0.25">
      <c r="A7" s="4"/>
      <c r="B7" s="74"/>
      <c r="C7" s="58" t="s">
        <v>0</v>
      </c>
      <c r="D7" s="59"/>
      <c r="E7" s="17"/>
      <c r="F7" s="25"/>
      <c r="G7" s="16"/>
      <c r="H7" s="66"/>
      <c r="I7" s="81"/>
    </row>
    <row r="8" spans="1:17" s="1" customFormat="1" x14ac:dyDescent="0.25">
      <c r="A8" s="4"/>
      <c r="B8" s="74">
        <v>1</v>
      </c>
      <c r="C8" s="60" t="s">
        <v>17</v>
      </c>
      <c r="D8" s="59"/>
      <c r="E8" s="25">
        <v>17000</v>
      </c>
      <c r="F8" s="25"/>
      <c r="G8" s="16"/>
      <c r="H8" s="66"/>
      <c r="I8" s="81"/>
    </row>
    <row r="9" spans="1:17" s="1" customFormat="1" x14ac:dyDescent="0.25">
      <c r="A9" s="4"/>
      <c r="B9" s="74">
        <v>1</v>
      </c>
      <c r="C9" s="60" t="s">
        <v>18</v>
      </c>
      <c r="D9" s="61"/>
      <c r="E9" s="28">
        <v>5000</v>
      </c>
      <c r="F9" s="26"/>
      <c r="G9" s="16"/>
      <c r="H9" s="66"/>
      <c r="I9" s="81"/>
    </row>
    <row r="10" spans="1:17" ht="15.75" thickBot="1" x14ac:dyDescent="0.3">
      <c r="A10" s="4"/>
      <c r="B10" s="74">
        <v>1</v>
      </c>
      <c r="C10" s="60" t="s">
        <v>25</v>
      </c>
      <c r="D10" s="61"/>
      <c r="E10" s="29">
        <v>2500</v>
      </c>
      <c r="F10" s="26"/>
      <c r="G10" s="16">
        <f>+E8+E9+E10</f>
        <v>24500</v>
      </c>
      <c r="H10" s="66"/>
      <c r="I10" s="81"/>
      <c r="K10" s="1"/>
    </row>
    <row r="11" spans="1:17" x14ac:dyDescent="0.25">
      <c r="A11" s="4"/>
      <c r="B11" s="74"/>
      <c r="C11" s="58" t="s">
        <v>12</v>
      </c>
      <c r="D11" s="59"/>
      <c r="E11" s="31"/>
      <c r="F11" s="31"/>
      <c r="G11" s="16"/>
      <c r="H11" s="66"/>
      <c r="I11" s="81"/>
      <c r="K11" s="19"/>
      <c r="M11" s="1"/>
    </row>
    <row r="12" spans="1:17" s="1" customFormat="1" x14ac:dyDescent="0.25">
      <c r="A12" s="4"/>
      <c r="B12" s="75">
        <v>0.12</v>
      </c>
      <c r="C12" s="60" t="s">
        <v>23</v>
      </c>
      <c r="D12" s="61"/>
      <c r="E12" s="16"/>
      <c r="F12" s="16"/>
      <c r="G12" s="16"/>
      <c r="H12" s="66"/>
      <c r="I12" s="81"/>
    </row>
    <row r="13" spans="1:17" ht="15.75" thickBot="1" x14ac:dyDescent="0.3">
      <c r="A13" s="4"/>
      <c r="B13" s="74"/>
      <c r="C13" s="60" t="s">
        <v>24</v>
      </c>
      <c r="D13" s="61"/>
      <c r="E13" s="32">
        <v>4921</v>
      </c>
      <c r="F13" s="38"/>
      <c r="G13" s="16">
        <f>+E13</f>
        <v>4921</v>
      </c>
      <c r="H13" s="66"/>
      <c r="I13" s="81"/>
      <c r="K13" s="18"/>
    </row>
    <row r="14" spans="1:17" s="1" customFormat="1" x14ac:dyDescent="0.25">
      <c r="A14" s="4"/>
      <c r="B14" s="74"/>
      <c r="C14" s="58" t="s">
        <v>19</v>
      </c>
      <c r="D14" s="59"/>
      <c r="E14" s="33"/>
      <c r="F14" s="26"/>
      <c r="G14" s="16"/>
      <c r="H14" s="66"/>
      <c r="I14" s="81"/>
    </row>
    <row r="15" spans="1:17" s="1" customFormat="1" x14ac:dyDescent="0.25">
      <c r="A15" s="4"/>
      <c r="B15" s="74"/>
      <c r="C15" s="60" t="s">
        <v>20</v>
      </c>
      <c r="D15" s="61"/>
      <c r="E15" s="34">
        <v>500</v>
      </c>
      <c r="F15" s="26"/>
      <c r="G15" s="16"/>
      <c r="H15" s="66"/>
      <c r="I15" s="81"/>
    </row>
    <row r="16" spans="1:17" s="1" customFormat="1" x14ac:dyDescent="0.25">
      <c r="A16" s="4"/>
      <c r="B16" s="74"/>
      <c r="C16" s="60" t="s">
        <v>22</v>
      </c>
      <c r="D16" s="61"/>
      <c r="E16" s="26">
        <v>750</v>
      </c>
      <c r="F16" s="26"/>
      <c r="G16" s="16"/>
      <c r="H16" s="66"/>
      <c r="I16" s="81"/>
    </row>
    <row r="17" spans="1:12" s="1" customFormat="1" ht="15.75" thickBot="1" x14ac:dyDescent="0.3">
      <c r="A17" s="4"/>
      <c r="B17" s="74"/>
      <c r="C17" s="60" t="s">
        <v>21</v>
      </c>
      <c r="D17" s="61"/>
      <c r="E17" s="35">
        <v>125</v>
      </c>
      <c r="F17" s="26"/>
      <c r="G17" s="16">
        <f>+E15+E16+E17</f>
        <v>1375</v>
      </c>
      <c r="H17" s="66"/>
      <c r="I17" s="81"/>
    </row>
    <row r="18" spans="1:12" ht="15.75" thickTop="1" x14ac:dyDescent="0.25">
      <c r="A18" s="4"/>
      <c r="B18" s="74"/>
      <c r="C18" s="58" t="s">
        <v>13</v>
      </c>
      <c r="D18" s="59"/>
      <c r="E18" s="31"/>
      <c r="F18" s="31"/>
      <c r="G18" s="16"/>
      <c r="H18" s="66"/>
      <c r="I18" s="81"/>
      <c r="K18" s="1"/>
      <c r="L18" s="1"/>
    </row>
    <row r="19" spans="1:12" s="1" customFormat="1" x14ac:dyDescent="0.25">
      <c r="A19" s="4"/>
      <c r="B19" s="74">
        <v>4</v>
      </c>
      <c r="C19" s="60" t="s">
        <v>37</v>
      </c>
      <c r="D19" s="61"/>
      <c r="E19" s="36">
        <f>42.86*4</f>
        <v>171.44</v>
      </c>
      <c r="F19" s="38"/>
      <c r="G19" s="16"/>
      <c r="H19" s="66"/>
      <c r="I19" s="81"/>
      <c r="K19" s="18"/>
      <c r="L19" s="18"/>
    </row>
    <row r="20" spans="1:12" s="1" customFormat="1" x14ac:dyDescent="0.25">
      <c r="A20" s="4"/>
      <c r="B20" s="74">
        <v>20</v>
      </c>
      <c r="C20" s="60" t="s">
        <v>38</v>
      </c>
      <c r="D20" s="61"/>
      <c r="E20" s="36">
        <v>89.29</v>
      </c>
      <c r="F20" s="38"/>
      <c r="G20" s="16"/>
      <c r="H20" s="66"/>
      <c r="I20" s="81"/>
      <c r="K20" s="18"/>
      <c r="L20" s="18"/>
    </row>
    <row r="21" spans="1:12" s="1" customFormat="1" x14ac:dyDescent="0.25">
      <c r="A21" s="4"/>
      <c r="B21" s="74">
        <v>50</v>
      </c>
      <c r="C21" s="60" t="s">
        <v>39</v>
      </c>
      <c r="D21" s="61"/>
      <c r="E21" s="36">
        <v>212.05</v>
      </c>
      <c r="F21" s="38"/>
      <c r="G21" s="16"/>
      <c r="H21" s="66"/>
      <c r="I21" s="81"/>
      <c r="K21" s="18"/>
      <c r="L21" s="18"/>
    </row>
    <row r="22" spans="1:12" s="1" customFormat="1" x14ac:dyDescent="0.25">
      <c r="A22" s="4"/>
      <c r="B22" s="74">
        <v>10</v>
      </c>
      <c r="C22" s="60" t="s">
        <v>40</v>
      </c>
      <c r="D22" s="61"/>
      <c r="E22" s="36">
        <v>2232.14</v>
      </c>
      <c r="F22" s="38"/>
      <c r="G22" s="16"/>
      <c r="H22" s="66"/>
      <c r="I22" s="81"/>
      <c r="K22" s="18"/>
      <c r="L22" s="18"/>
    </row>
    <row r="23" spans="1:12" s="1" customFormat="1" x14ac:dyDescent="0.25">
      <c r="A23" s="4"/>
      <c r="B23" s="74">
        <v>100</v>
      </c>
      <c r="C23" s="60" t="s">
        <v>41</v>
      </c>
      <c r="D23" s="59"/>
      <c r="E23" s="36">
        <v>982.14</v>
      </c>
      <c r="F23" s="38"/>
      <c r="G23" s="16"/>
      <c r="H23" s="66"/>
      <c r="I23" s="81"/>
      <c r="K23" s="18"/>
      <c r="L23" s="18"/>
    </row>
    <row r="24" spans="1:12" ht="15.75" thickBot="1" x14ac:dyDescent="0.3">
      <c r="A24" s="4"/>
      <c r="B24" s="74">
        <v>50</v>
      </c>
      <c r="C24" s="60" t="s">
        <v>42</v>
      </c>
      <c r="D24" s="61"/>
      <c r="E24" s="32">
        <f>E19+E20+E21+E22+E23</f>
        <v>3687.06</v>
      </c>
      <c r="F24" s="38"/>
      <c r="G24" s="16">
        <f>+SUM(E19:E24)</f>
        <v>7374.12</v>
      </c>
      <c r="H24" s="66"/>
      <c r="I24" s="81"/>
      <c r="J24" s="1"/>
      <c r="K24" s="18"/>
      <c r="L24" s="18"/>
    </row>
    <row r="25" spans="1:12" x14ac:dyDescent="0.25">
      <c r="A25" s="4"/>
      <c r="B25" s="74"/>
      <c r="C25" s="56" t="s">
        <v>6</v>
      </c>
      <c r="D25" s="57"/>
      <c r="E25" s="31"/>
      <c r="F25" s="31"/>
      <c r="G25" s="16"/>
      <c r="H25" s="66"/>
      <c r="I25" s="78"/>
      <c r="J25" s="2"/>
    </row>
    <row r="26" spans="1:12" x14ac:dyDescent="0.25">
      <c r="A26" s="4"/>
      <c r="B26" s="74"/>
      <c r="C26" s="58" t="s">
        <v>26</v>
      </c>
      <c r="D26" s="59"/>
      <c r="E26" s="16"/>
      <c r="F26" s="16"/>
      <c r="G26" s="16"/>
      <c r="H26" s="66"/>
      <c r="I26" s="78"/>
      <c r="J26" s="2"/>
    </row>
    <row r="27" spans="1:12" ht="15.75" thickBot="1" x14ac:dyDescent="0.3">
      <c r="A27" s="4"/>
      <c r="B27" s="74">
        <v>1</v>
      </c>
      <c r="C27" s="60" t="s">
        <v>27</v>
      </c>
      <c r="D27" s="61"/>
      <c r="E27" s="37">
        <v>31250</v>
      </c>
      <c r="F27" s="26"/>
      <c r="G27" s="38">
        <f>+E27</f>
        <v>31250</v>
      </c>
      <c r="H27" s="67"/>
      <c r="I27" s="78"/>
      <c r="J27" s="2"/>
      <c r="K27" s="18"/>
      <c r="L27" s="1"/>
    </row>
    <row r="28" spans="1:12" s="1" customFormat="1" x14ac:dyDescent="0.25">
      <c r="A28" s="4"/>
      <c r="B28" s="74"/>
      <c r="C28" s="58" t="s">
        <v>28</v>
      </c>
      <c r="D28" s="59"/>
      <c r="E28" s="44"/>
      <c r="F28" s="44"/>
      <c r="G28" s="45"/>
      <c r="H28" s="67"/>
      <c r="I28" s="78"/>
      <c r="J28" s="2"/>
      <c r="K28" s="18"/>
    </row>
    <row r="29" spans="1:12" s="1" customFormat="1" x14ac:dyDescent="0.25">
      <c r="A29" s="4"/>
      <c r="B29" s="74">
        <v>1</v>
      </c>
      <c r="C29" s="60" t="s">
        <v>30</v>
      </c>
      <c r="D29" s="61"/>
      <c r="E29" s="44">
        <v>446.43</v>
      </c>
      <c r="F29" s="44"/>
      <c r="G29" s="44"/>
      <c r="H29" s="67"/>
      <c r="I29" s="78"/>
      <c r="J29" s="2"/>
      <c r="K29" s="18"/>
    </row>
    <row r="30" spans="1:12" s="1" customFormat="1" ht="15.75" thickBot="1" x14ac:dyDescent="0.3">
      <c r="A30" s="4"/>
      <c r="B30" s="74">
        <v>2</v>
      </c>
      <c r="C30" s="60" t="s">
        <v>31</v>
      </c>
      <c r="D30" s="61"/>
      <c r="E30" s="43">
        <v>535.71</v>
      </c>
      <c r="F30" s="26"/>
      <c r="G30" s="45">
        <f>E29+E30</f>
        <v>982.1400000000001</v>
      </c>
      <c r="H30" s="67"/>
      <c r="I30" s="78"/>
      <c r="J30" s="2"/>
      <c r="K30" s="18"/>
    </row>
    <row r="31" spans="1:12" x14ac:dyDescent="0.25">
      <c r="A31" s="4"/>
      <c r="B31" s="74"/>
      <c r="C31" s="58" t="s">
        <v>29</v>
      </c>
      <c r="D31" s="59"/>
      <c r="E31" s="31"/>
      <c r="F31" s="31"/>
      <c r="G31" s="31"/>
      <c r="H31" s="68"/>
      <c r="I31" s="78"/>
      <c r="J31" s="2"/>
    </row>
    <row r="32" spans="1:12" x14ac:dyDescent="0.25">
      <c r="A32" s="4"/>
      <c r="B32" s="74">
        <v>4</v>
      </c>
      <c r="C32" s="60" t="s">
        <v>43</v>
      </c>
      <c r="D32" s="61"/>
      <c r="E32" s="16">
        <v>357.14</v>
      </c>
      <c r="F32" s="16"/>
      <c r="G32" s="16"/>
      <c r="H32" s="66"/>
      <c r="I32" s="78"/>
      <c r="J32" s="2"/>
      <c r="K32" s="18"/>
    </row>
    <row r="33" spans="1:29" s="1" customFormat="1" ht="15.75" thickBot="1" x14ac:dyDescent="0.3">
      <c r="A33" s="4"/>
      <c r="B33" s="74">
        <v>1</v>
      </c>
      <c r="C33" s="60" t="s">
        <v>44</v>
      </c>
      <c r="D33" s="61"/>
      <c r="E33" s="32">
        <v>267.86</v>
      </c>
      <c r="F33" s="38"/>
      <c r="G33" s="38">
        <f>E32+E33</f>
        <v>625</v>
      </c>
      <c r="H33" s="69"/>
      <c r="I33" s="78"/>
      <c r="J33" s="2"/>
      <c r="K33" s="18"/>
    </row>
    <row r="34" spans="1:29" s="1" customFormat="1" x14ac:dyDescent="0.25">
      <c r="A34" s="4"/>
      <c r="B34" s="74"/>
      <c r="C34" s="58" t="s">
        <v>15</v>
      </c>
      <c r="D34" s="59"/>
      <c r="E34" s="26"/>
      <c r="F34" s="26"/>
      <c r="G34" s="38"/>
      <c r="H34" s="69"/>
      <c r="I34" s="78"/>
      <c r="J34" s="2"/>
      <c r="K34" s="18"/>
    </row>
    <row r="35" spans="1:29" ht="15.75" thickBot="1" x14ac:dyDescent="0.3">
      <c r="A35" s="4"/>
      <c r="B35" s="74">
        <v>1</v>
      </c>
      <c r="C35" s="60" t="s">
        <v>32</v>
      </c>
      <c r="D35" s="61"/>
      <c r="E35" s="32">
        <v>892.86</v>
      </c>
      <c r="F35" s="32"/>
      <c r="G35" s="32"/>
      <c r="H35" s="69"/>
      <c r="I35" s="78"/>
      <c r="J35" s="2"/>
      <c r="K35" s="18"/>
      <c r="L35" s="1"/>
    </row>
    <row r="36" spans="1:29" ht="15.75" thickBot="1" x14ac:dyDescent="0.3">
      <c r="A36" s="4"/>
      <c r="B36" s="74"/>
      <c r="C36" s="60" t="s">
        <v>1</v>
      </c>
      <c r="D36" s="61"/>
      <c r="E36" s="31"/>
      <c r="F36" s="26"/>
      <c r="G36" s="39">
        <f>SUM(G3:G35)</f>
        <v>74027.259999999995</v>
      </c>
      <c r="H36" s="70"/>
      <c r="I36" s="78"/>
      <c r="J36" s="2"/>
    </row>
    <row r="37" spans="1:29" ht="15.75" thickTop="1" x14ac:dyDescent="0.25">
      <c r="A37" s="4"/>
      <c r="B37" s="74"/>
      <c r="C37" s="56" t="s">
        <v>7</v>
      </c>
      <c r="D37" s="57"/>
      <c r="E37" s="9"/>
      <c r="F37" s="5"/>
      <c r="G37" s="5"/>
      <c r="H37" s="14"/>
      <c r="I37" s="78"/>
      <c r="J37" s="2"/>
    </row>
    <row r="38" spans="1:29" x14ac:dyDescent="0.25">
      <c r="A38" s="4"/>
      <c r="B38" s="74"/>
      <c r="C38" s="56" t="s">
        <v>5</v>
      </c>
      <c r="D38" s="57"/>
      <c r="E38" s="9"/>
      <c r="F38" s="5"/>
      <c r="G38" s="6"/>
      <c r="H38" s="11"/>
      <c r="I38" s="78"/>
      <c r="J38" s="2"/>
    </row>
    <row r="39" spans="1:29" x14ac:dyDescent="0.25">
      <c r="A39" s="4"/>
      <c r="B39" s="74"/>
      <c r="C39" s="58" t="s">
        <v>2</v>
      </c>
      <c r="D39" s="59"/>
      <c r="E39" s="9"/>
      <c r="F39" s="5"/>
      <c r="G39" s="6"/>
      <c r="H39" s="11"/>
      <c r="I39" s="78"/>
      <c r="J39" s="2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s="1" customFormat="1" x14ac:dyDescent="0.25">
      <c r="A40" s="4"/>
      <c r="B40" s="74"/>
      <c r="C40" s="60" t="s">
        <v>33</v>
      </c>
      <c r="D40" s="61"/>
      <c r="E40" s="30">
        <v>1000</v>
      </c>
      <c r="F40" s="8"/>
      <c r="G40" s="6"/>
      <c r="H40" s="11"/>
      <c r="I40" s="78"/>
      <c r="J40" s="2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 ht="15.75" thickBot="1" x14ac:dyDescent="0.3">
      <c r="A41" s="4"/>
      <c r="B41" s="74"/>
      <c r="C41" s="60" t="s">
        <v>34</v>
      </c>
      <c r="D41" s="61"/>
      <c r="E41" s="24">
        <v>3000</v>
      </c>
      <c r="F41" s="12"/>
      <c r="G41" s="6">
        <f>+E40+E41</f>
        <v>4000</v>
      </c>
      <c r="H41" s="11"/>
      <c r="I41" s="78"/>
      <c r="J41" s="2"/>
      <c r="K41" s="40"/>
      <c r="L41" s="41"/>
      <c r="M41" s="42"/>
      <c r="N41" s="40"/>
      <c r="O41" s="40"/>
      <c r="P41" s="40"/>
      <c r="Q41" s="40"/>
      <c r="R41" s="23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 s="1" customFormat="1" x14ac:dyDescent="0.25">
      <c r="A42" s="4"/>
      <c r="B42" s="74"/>
      <c r="C42" s="56" t="s">
        <v>6</v>
      </c>
      <c r="D42" s="57"/>
      <c r="E42" s="27"/>
      <c r="F42" s="12"/>
      <c r="G42" s="8"/>
      <c r="H42" s="71"/>
      <c r="I42" s="78"/>
      <c r="J42" s="2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s="1" customFormat="1" x14ac:dyDescent="0.25">
      <c r="A43" s="4"/>
      <c r="B43" s="74"/>
      <c r="C43" s="58" t="s">
        <v>35</v>
      </c>
      <c r="D43" s="59"/>
      <c r="E43" s="12"/>
      <c r="F43" s="12"/>
      <c r="G43" s="8"/>
      <c r="H43" s="71"/>
      <c r="I43" s="78"/>
      <c r="J43" s="2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 ht="15.75" thickBot="1" x14ac:dyDescent="0.3">
      <c r="A44" s="4"/>
      <c r="B44" s="75"/>
      <c r="C44" s="60" t="s">
        <v>36</v>
      </c>
      <c r="D44" s="61"/>
      <c r="E44" s="13">
        <v>5000</v>
      </c>
      <c r="F44" s="24"/>
      <c r="G44" s="7">
        <f>+E44</f>
        <v>5000</v>
      </c>
      <c r="H44" s="71"/>
      <c r="I44" s="78"/>
      <c r="J44" s="2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x14ac:dyDescent="0.25">
      <c r="A45" s="4"/>
      <c r="B45" s="74"/>
      <c r="C45" s="60" t="s">
        <v>8</v>
      </c>
      <c r="D45" s="61"/>
      <c r="E45" s="5"/>
      <c r="F45" s="5"/>
      <c r="G45" s="5">
        <f>+G41+G44</f>
        <v>9000</v>
      </c>
      <c r="H45" s="14"/>
      <c r="I45" s="78"/>
      <c r="J45" s="2"/>
      <c r="K45" s="40"/>
      <c r="L45" s="47"/>
      <c r="M45" s="48"/>
      <c r="N45" s="49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 ht="15.75" thickBot="1" x14ac:dyDescent="0.3">
      <c r="A46" s="4"/>
      <c r="B46" s="74"/>
      <c r="C46" s="58" t="s">
        <v>9</v>
      </c>
      <c r="D46" s="59"/>
      <c r="E46" s="8"/>
      <c r="F46" s="8"/>
      <c r="G46" s="7">
        <f>+G36-G45</f>
        <v>65027.259999999995</v>
      </c>
      <c r="H46" s="71"/>
      <c r="I46" s="78"/>
      <c r="J46" s="2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 ht="15.75" thickBot="1" x14ac:dyDescent="0.3">
      <c r="A47" s="4"/>
      <c r="B47" s="74"/>
      <c r="C47" s="60" t="s">
        <v>14</v>
      </c>
      <c r="D47" s="61"/>
      <c r="E47" s="9"/>
      <c r="F47" s="12"/>
      <c r="G47" s="20">
        <f>+G45+G46</f>
        <v>74027.259999999995</v>
      </c>
      <c r="H47" s="72"/>
      <c r="I47" s="78"/>
      <c r="J47" s="2"/>
    </row>
    <row r="48" spans="1:29" ht="15.75" thickTop="1" x14ac:dyDescent="0.25">
      <c r="B48" s="76"/>
      <c r="C48" s="53"/>
      <c r="D48" s="62"/>
      <c r="E48" s="83"/>
      <c r="F48" s="84"/>
      <c r="G48" s="85"/>
      <c r="H48" s="40"/>
      <c r="I48" s="82"/>
      <c r="J48" s="2"/>
    </row>
    <row r="49" spans="1:10" s="1" customFormat="1" x14ac:dyDescent="0.25">
      <c r="A49" s="4"/>
      <c r="B49" s="74"/>
      <c r="C49" s="53"/>
      <c r="D49" s="62"/>
      <c r="E49" s="6"/>
      <c r="F49" s="6"/>
      <c r="G49" s="6"/>
      <c r="H49" s="11"/>
      <c r="I49" s="78"/>
      <c r="J49" s="2"/>
    </row>
    <row r="50" spans="1:10" x14ac:dyDescent="0.25">
      <c r="A50" s="4"/>
      <c r="B50" s="74"/>
      <c r="C50" s="56" t="s">
        <v>10</v>
      </c>
      <c r="D50" s="57"/>
      <c r="E50" s="8"/>
      <c r="F50" s="8"/>
      <c r="G50" s="6"/>
      <c r="H50" s="11"/>
      <c r="I50" s="78"/>
      <c r="J50" s="2"/>
    </row>
    <row r="51" spans="1:10" x14ac:dyDescent="0.25">
      <c r="A51" s="4"/>
      <c r="B51" s="74"/>
      <c r="C51" s="60" t="str">
        <f>+C5</f>
        <v>Caja</v>
      </c>
      <c r="D51" s="61"/>
      <c r="E51" s="9">
        <f>+G6</f>
        <v>3000</v>
      </c>
      <c r="F51" s="5"/>
      <c r="G51" s="6"/>
      <c r="H51" s="11"/>
      <c r="I51" s="81"/>
      <c r="J51" s="1"/>
    </row>
    <row r="52" spans="1:10" x14ac:dyDescent="0.25">
      <c r="A52" s="4"/>
      <c r="B52" s="74"/>
      <c r="C52" s="60" t="str">
        <f>+C7</f>
        <v>Bancos</v>
      </c>
      <c r="D52" s="61"/>
      <c r="E52" s="6">
        <f>+G10</f>
        <v>24500</v>
      </c>
      <c r="F52" s="6"/>
      <c r="G52" s="6"/>
      <c r="H52" s="11"/>
      <c r="I52" s="81"/>
      <c r="J52" s="1"/>
    </row>
    <row r="53" spans="1:10" x14ac:dyDescent="0.25">
      <c r="A53" s="4"/>
      <c r="B53" s="74"/>
      <c r="C53" s="60" t="str">
        <f>+C11</f>
        <v>Iva Por Cobrar</v>
      </c>
      <c r="D53" s="61"/>
      <c r="E53" s="15">
        <f>+G13</f>
        <v>4921</v>
      </c>
      <c r="F53" s="8"/>
      <c r="G53" s="6"/>
      <c r="H53" s="11"/>
      <c r="I53" s="81"/>
      <c r="J53" s="1"/>
    </row>
    <row r="54" spans="1:10" x14ac:dyDescent="0.25">
      <c r="A54" s="4"/>
      <c r="B54" s="74"/>
      <c r="C54" s="60" t="str">
        <f>+C14</f>
        <v>Deudores</v>
      </c>
      <c r="D54" s="61"/>
      <c r="E54" s="5">
        <f>+G17</f>
        <v>1375</v>
      </c>
      <c r="F54" s="5"/>
      <c r="G54" s="6"/>
      <c r="H54" s="11"/>
      <c r="I54" s="81"/>
      <c r="J54" s="1"/>
    </row>
    <row r="55" spans="1:10" x14ac:dyDescent="0.25">
      <c r="A55" s="4"/>
      <c r="B55" s="74"/>
      <c r="C55" s="60" t="str">
        <f>+C18</f>
        <v>Mercadería</v>
      </c>
      <c r="D55" s="61"/>
      <c r="E55" s="6">
        <f>+G24</f>
        <v>7374.12</v>
      </c>
      <c r="F55" s="6"/>
      <c r="G55" s="6"/>
      <c r="H55" s="11"/>
      <c r="I55" s="81"/>
      <c r="J55" s="1"/>
    </row>
    <row r="56" spans="1:10" x14ac:dyDescent="0.25">
      <c r="A56" s="4"/>
      <c r="B56" s="74"/>
      <c r="C56" s="60" t="str">
        <f>+C26</f>
        <v>Vehículos</v>
      </c>
      <c r="D56" s="61"/>
      <c r="E56" s="6">
        <f>+G27</f>
        <v>31250</v>
      </c>
      <c r="F56" s="6"/>
      <c r="G56" s="6"/>
      <c r="H56" s="11"/>
      <c r="I56" s="81"/>
      <c r="J56" s="1"/>
    </row>
    <row r="57" spans="1:10" x14ac:dyDescent="0.25">
      <c r="A57" s="4"/>
      <c r="B57" s="74"/>
      <c r="C57" s="60" t="str">
        <f>+C28</f>
        <v>Mobiliario y equipo sala de ventas</v>
      </c>
      <c r="D57" s="61"/>
      <c r="E57" s="15">
        <f>+G30</f>
        <v>982.1400000000001</v>
      </c>
      <c r="F57" s="8"/>
      <c r="G57" s="6"/>
      <c r="H57" s="11"/>
      <c r="I57" s="81"/>
      <c r="J57" s="1"/>
    </row>
    <row r="58" spans="1:10" x14ac:dyDescent="0.25">
      <c r="A58" s="4"/>
      <c r="B58" s="74"/>
      <c r="C58" s="60" t="str">
        <f>+C31</f>
        <v>Mobiliario y equipo oficina</v>
      </c>
      <c r="D58" s="61"/>
      <c r="E58" s="5">
        <f>+G33</f>
        <v>625</v>
      </c>
      <c r="F58" s="5"/>
      <c r="G58" s="6"/>
      <c r="H58" s="11"/>
      <c r="I58" s="81"/>
      <c r="J58" s="1"/>
    </row>
    <row r="59" spans="1:10" s="1" customFormat="1" x14ac:dyDescent="0.25">
      <c r="A59" s="4"/>
      <c r="B59" s="74"/>
      <c r="C59" s="60" t="str">
        <f>+C34</f>
        <v>Equipo de computación</v>
      </c>
      <c r="D59" s="61"/>
      <c r="E59" s="12">
        <f>+G35</f>
        <v>0</v>
      </c>
      <c r="F59" s="12"/>
      <c r="G59" s="6"/>
      <c r="H59" s="11"/>
      <c r="I59" s="81"/>
    </row>
    <row r="60" spans="1:10" x14ac:dyDescent="0.25">
      <c r="A60" s="4"/>
      <c r="B60" s="74"/>
      <c r="C60" s="60" t="str">
        <f>+C39</f>
        <v>Proveedores</v>
      </c>
      <c r="D60" s="61"/>
      <c r="E60" s="8"/>
      <c r="F60" s="8"/>
      <c r="G60" s="6">
        <f>+G41</f>
        <v>4000</v>
      </c>
      <c r="H60" s="11"/>
      <c r="I60" s="81"/>
      <c r="J60" s="1"/>
    </row>
    <row r="61" spans="1:10" x14ac:dyDescent="0.25">
      <c r="A61" s="4"/>
      <c r="B61" s="74"/>
      <c r="C61" s="60" t="str">
        <f>+C43</f>
        <v>Préstamo Bancario</v>
      </c>
      <c r="D61" s="61"/>
      <c r="E61" s="15"/>
      <c r="F61" s="15"/>
      <c r="G61" s="15">
        <f>+G44</f>
        <v>5000</v>
      </c>
      <c r="H61" s="71"/>
      <c r="I61" s="81"/>
      <c r="J61" s="1"/>
    </row>
    <row r="62" spans="1:10" ht="15.75" thickBot="1" x14ac:dyDescent="0.3">
      <c r="A62" s="4"/>
      <c r="B62" s="74"/>
      <c r="C62" s="60" t="str">
        <f>+C46</f>
        <v>Capital</v>
      </c>
      <c r="D62" s="61"/>
      <c r="E62" s="21"/>
      <c r="F62" s="21"/>
      <c r="G62" s="21">
        <f>+G46</f>
        <v>65027.259999999995</v>
      </c>
      <c r="H62" s="63"/>
      <c r="I62" s="81"/>
      <c r="J62" s="1"/>
    </row>
    <row r="63" spans="1:10" ht="15.75" thickBot="1" x14ac:dyDescent="0.3">
      <c r="A63" s="4"/>
      <c r="B63" s="74"/>
      <c r="C63" s="60" t="s">
        <v>3</v>
      </c>
      <c r="D63" s="61"/>
      <c r="E63" s="10">
        <f>SUM(E51:E62)</f>
        <v>74027.259999999995</v>
      </c>
      <c r="F63" s="10"/>
      <c r="G63" s="10">
        <f>SUM(G60:G62)</f>
        <v>74027.259999999995</v>
      </c>
      <c r="H63" s="72"/>
      <c r="I63" s="81"/>
      <c r="J63" s="1"/>
    </row>
    <row r="64" spans="1:10" ht="15.75" thickTop="1" x14ac:dyDescent="0.25"/>
  </sheetData>
  <mergeCells count="63">
    <mergeCell ref="C6:D6"/>
    <mergeCell ref="C8:D8"/>
    <mergeCell ref="C9:D9"/>
    <mergeCell ref="C57:D57"/>
    <mergeCell ref="C46:D46"/>
    <mergeCell ref="C47:D47"/>
    <mergeCell ref="C48:D48"/>
    <mergeCell ref="C49:D49"/>
    <mergeCell ref="C50:D50"/>
    <mergeCell ref="C51:D51"/>
    <mergeCell ref="C45:D45"/>
    <mergeCell ref="C31:D31"/>
    <mergeCell ref="C32:D32"/>
    <mergeCell ref="C33:D33"/>
    <mergeCell ref="C35:D35"/>
    <mergeCell ref="C36:D36"/>
    <mergeCell ref="C58:D58"/>
    <mergeCell ref="C60:D60"/>
    <mergeCell ref="C61:D61"/>
    <mergeCell ref="C62:D62"/>
    <mergeCell ref="C63:D63"/>
    <mergeCell ref="C59:D59"/>
    <mergeCell ref="C52:D52"/>
    <mergeCell ref="C53:D53"/>
    <mergeCell ref="C54:D54"/>
    <mergeCell ref="C55:D55"/>
    <mergeCell ref="C37:D37"/>
    <mergeCell ref="C44:D44"/>
    <mergeCell ref="C38:D38"/>
    <mergeCell ref="C39:D39"/>
    <mergeCell ref="C41:D41"/>
    <mergeCell ref="C42:D42"/>
    <mergeCell ref="C43:D43"/>
    <mergeCell ref="C56:D56"/>
    <mergeCell ref="C12:D12"/>
    <mergeCell ref="C16:D16"/>
    <mergeCell ref="C17:D17"/>
    <mergeCell ref="C40:D40"/>
    <mergeCell ref="C24:D24"/>
    <mergeCell ref="C13:D13"/>
    <mergeCell ref="C18:D18"/>
    <mergeCell ref="C27:D27"/>
    <mergeCell ref="C25:D25"/>
    <mergeCell ref="C26:D26"/>
    <mergeCell ref="C14:D14"/>
    <mergeCell ref="C28:D28"/>
    <mergeCell ref="C29:D29"/>
    <mergeCell ref="C30:D30"/>
    <mergeCell ref="C34:D34"/>
    <mergeCell ref="A1:G1"/>
    <mergeCell ref="A2:G2"/>
    <mergeCell ref="C3:D3"/>
    <mergeCell ref="C4:D4"/>
    <mergeCell ref="C5:D5"/>
    <mergeCell ref="C15:D15"/>
    <mergeCell ref="C7:D7"/>
    <mergeCell ref="C19:D19"/>
    <mergeCell ref="C20:D20"/>
    <mergeCell ref="C21:D21"/>
    <mergeCell ref="C22:D22"/>
    <mergeCell ref="C23:D23"/>
    <mergeCell ref="C10:D10"/>
    <mergeCell ref="C11:D1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ESTRUCTURA</vt:lpstr>
      <vt:lpstr>DATOS</vt:lpstr>
      <vt:lpstr>INVENTARIO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2017-03-06T23:07:14Z</dcterms:created>
  <dcterms:modified xsi:type="dcterms:W3CDTF">2022-04-27T20:07:35Z</dcterms:modified>
</cp:coreProperties>
</file>