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6to. Perito Contador\2do. Bloque\Compu\"/>
    </mc:Choice>
  </mc:AlternateContent>
  <bookViews>
    <workbookView xWindow="0" yWindow="0" windowWidth="28800" windowHeight="12330" activeTab="2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D30" i="3"/>
  <c r="I51" i="1"/>
  <c r="J51" i="1"/>
  <c r="J39" i="1"/>
  <c r="I39" i="1"/>
  <c r="J34" i="1"/>
  <c r="I34" i="1"/>
  <c r="J30" i="1"/>
  <c r="I30" i="1"/>
  <c r="J26" i="1"/>
  <c r="I26" i="1"/>
  <c r="J22" i="1"/>
  <c r="I22" i="1"/>
  <c r="J18" i="1"/>
  <c r="I18" i="1"/>
  <c r="J13" i="1"/>
  <c r="I13" i="1"/>
  <c r="J8" i="1"/>
  <c r="I8" i="1"/>
  <c r="D28" i="1"/>
  <c r="AA13" i="2" l="1"/>
  <c r="U32" i="2"/>
  <c r="P8" i="2" l="1"/>
  <c r="U24" i="2"/>
  <c r="J18" i="2"/>
  <c r="E18" i="2"/>
  <c r="J10" i="2"/>
  <c r="E10" i="2"/>
</calcChain>
</file>

<file path=xl/sharedStrings.xml><?xml version="1.0" encoding="utf-8"?>
<sst xmlns="http://schemas.openxmlformats.org/spreadsheetml/2006/main" count="284" uniqueCount="162">
  <si>
    <t>Diario del mes de marzo del 2021</t>
  </si>
  <si>
    <t>P#</t>
  </si>
  <si>
    <t>Con los siguientes Valores de Activo y Pasivo</t>
  </si>
  <si>
    <t>inicia sus operaciones contable, El Almacén</t>
  </si>
  <si>
    <t>California propiedad de Rosales y Muñoz S. C.</t>
  </si>
  <si>
    <t>y Cía según escritura social No. 984 así:</t>
  </si>
  <si>
    <t>Caja</t>
  </si>
  <si>
    <t>Banco de occidente</t>
  </si>
  <si>
    <t xml:space="preserve">Mercaderia </t>
  </si>
  <si>
    <t>Vehiculos</t>
  </si>
  <si>
    <t>Equipos de computación</t>
  </si>
  <si>
    <t xml:space="preserve">     A: Muñoz, cuenta capital</t>
  </si>
  <si>
    <t xml:space="preserve">     A: Rosales, cuenta capital</t>
  </si>
  <si>
    <t>V/ Fac. No. 340 de Luis Morales</t>
  </si>
  <si>
    <t>Gastos de organización</t>
  </si>
  <si>
    <t>IVA por cobrar</t>
  </si>
  <si>
    <t xml:space="preserve">     A: Banco de occidente </t>
  </si>
  <si>
    <t xml:space="preserve">     A: ISR Restenido  sobre compras</t>
  </si>
  <si>
    <t>V/ partida de apertura</t>
  </si>
  <si>
    <t>Descuentos sobre ventas</t>
  </si>
  <si>
    <t xml:space="preserve">     A: Ventas</t>
  </si>
  <si>
    <t xml:space="preserve">     A: IVA por pagar</t>
  </si>
  <si>
    <t>Marzo</t>
  </si>
  <si>
    <t>Libro Mayor</t>
  </si>
  <si>
    <t xml:space="preserve">Marzo </t>
  </si>
  <si>
    <t xml:space="preserve">Banco de occidente </t>
  </si>
  <si>
    <t>Mercaderías</t>
  </si>
  <si>
    <t>Inmuebles</t>
  </si>
  <si>
    <t>Equipo de computación</t>
  </si>
  <si>
    <t>Socio Muñoz, cuenta capital</t>
  </si>
  <si>
    <t>Vehículos</t>
  </si>
  <si>
    <t>Socio Rosales, cuenta capital</t>
  </si>
  <si>
    <t xml:space="preserve">Gastos de constitución </t>
  </si>
  <si>
    <t>Por: Banco de occidente, DP#0      folio 03</t>
  </si>
  <si>
    <t>I.V.A. por cobrar</t>
  </si>
  <si>
    <t>I.S.R. retenido por pagar sobre compras</t>
  </si>
  <si>
    <t>Maezo</t>
  </si>
  <si>
    <t>Ventas</t>
  </si>
  <si>
    <t>I.V.A. por pagar</t>
  </si>
  <si>
    <t>A: Varios, DP#02                 folio 01</t>
  </si>
  <si>
    <t>Por: Banco de occidente, DP#06   folio 02</t>
  </si>
  <si>
    <t>Por: Gastos generales, DP#14       folio 03</t>
  </si>
  <si>
    <t>Por: Varios, DP#02                     folio 01</t>
  </si>
  <si>
    <t>Por: Varios, DP#17                     folio 03</t>
  </si>
  <si>
    <t>Por: Varios, DP#08                     folio 02</t>
  </si>
  <si>
    <t>por: Varios, DP#04                     folio 01</t>
  </si>
  <si>
    <t>Por: Varios, DP#01                     folio 01</t>
  </si>
  <si>
    <t>A: Varios, DP# 04               folio 02</t>
  </si>
  <si>
    <t>A: Varios, DP#01                 folio 01</t>
  </si>
  <si>
    <t>A: Varios, DP#01                folio 01</t>
  </si>
  <si>
    <t>A: Varios, DP#03                 folio 01</t>
  </si>
  <si>
    <t xml:space="preserve">A: Varios, DP#05                folio 02 </t>
  </si>
  <si>
    <t>A: Varios, DP#03                folio 01</t>
  </si>
  <si>
    <t>A: Varios, DP#07                folio 02</t>
  </si>
  <si>
    <t>A: Varios, DP#09                folio 02</t>
  </si>
  <si>
    <t>A: Caja, DP#06                    folio 02</t>
  </si>
  <si>
    <t>A: Caja, DP#12                    folio 03</t>
  </si>
  <si>
    <t>A: Varios, DP# 11               folio 02</t>
  </si>
  <si>
    <t>A: Varios, DP#15                folio 03</t>
  </si>
  <si>
    <t>A: Banco de occidente, DP#8 folio 02</t>
  </si>
  <si>
    <t>A: Caja, DP#10                    folio 02</t>
  </si>
  <si>
    <t>A: Caja, DP# 16                  folio 03</t>
  </si>
  <si>
    <t>Por: Varios, DP#02            folio 01</t>
  </si>
  <si>
    <t>Por: Varios, DP#03            folio 01</t>
  </si>
  <si>
    <t>Por: Varios, DP#07            folio 02</t>
  </si>
  <si>
    <t>Por: Caja, DP# 09              folio 02</t>
  </si>
  <si>
    <t>Por: Caja, DP#11               folio 02</t>
  </si>
  <si>
    <t>Por: Caja, DP#05               folio 02</t>
  </si>
  <si>
    <t>Por: Caja, DP#11               folio 03</t>
  </si>
  <si>
    <t>Por: Caja, DP#09               folio 02</t>
  </si>
  <si>
    <t>Compras</t>
  </si>
  <si>
    <t>A: Varios, DP#04                folio 01</t>
  </si>
  <si>
    <t>Proveedores</t>
  </si>
  <si>
    <t>A: Banco de occidente, DP#13  folio03</t>
  </si>
  <si>
    <t>Por: Varios, DP#04            folio 01</t>
  </si>
  <si>
    <t>Clientes</t>
  </si>
  <si>
    <t>Por: Caja, DP#15                folio 03</t>
  </si>
  <si>
    <t>Publicidad pagada</t>
  </si>
  <si>
    <t>A: Banco de occidente, DP#08  folio 01</t>
  </si>
  <si>
    <t>Energía electrica</t>
  </si>
  <si>
    <t>Gastos generales</t>
  </si>
  <si>
    <t>A: Caja, DP#14                   folio 03</t>
  </si>
  <si>
    <t>A: Caja, DP# 16                 folio 03</t>
  </si>
  <si>
    <t>Sueldos de administración</t>
  </si>
  <si>
    <t>A: Varios, DP#17                folio 03</t>
  </si>
  <si>
    <t>Sueldos de ventas</t>
  </si>
  <si>
    <t>Bonificación incentivo administración</t>
  </si>
  <si>
    <t>Bonificación incentivo ventas</t>
  </si>
  <si>
    <t xml:space="preserve">Cuotas patronales administración </t>
  </si>
  <si>
    <t>Cuotas patronales ventas</t>
  </si>
  <si>
    <t>Cuentas por pagar</t>
  </si>
  <si>
    <t>Por: Varios, DP#17            folio 03</t>
  </si>
  <si>
    <t>Por: Proveedores, DP#13           folio 03</t>
  </si>
  <si>
    <t>Por: Varios DP#10                          folio 02</t>
  </si>
  <si>
    <t>Por: Varios, DP#16                         folio 03</t>
  </si>
  <si>
    <t>A: Caja, DP#10                   folio 02</t>
  </si>
  <si>
    <t>A: Varios, DP#02                folio 01</t>
  </si>
  <si>
    <t>Por: Vaja, DP#05               folio 02</t>
  </si>
  <si>
    <t>V/ Consedimos descuentos del 5%</t>
  </si>
  <si>
    <t>Iva por cobrar</t>
  </si>
  <si>
    <t>a: Proveedores</t>
  </si>
  <si>
    <t>a: Banco de Occidente</t>
  </si>
  <si>
    <t>V/Fac.No.7739 de Importadora el sol</t>
  </si>
  <si>
    <t>a: Ventas</t>
  </si>
  <si>
    <t>a: Iva por Pagar</t>
  </si>
  <si>
    <t>V/Venta de mercaderia</t>
  </si>
  <si>
    <t xml:space="preserve">Banco de Occidente </t>
  </si>
  <si>
    <t>a: Caja</t>
  </si>
  <si>
    <t>V/ Boleta No. 456309</t>
  </si>
  <si>
    <t xml:space="preserve">a: Ventas </t>
  </si>
  <si>
    <t>V/ Venta de mercaderia al Credito</t>
  </si>
  <si>
    <t>Publicidad Pagada</t>
  </si>
  <si>
    <t>V/Fac.No.09457 de Radio Tropicalida</t>
  </si>
  <si>
    <t xml:space="preserve">   a: Ventas</t>
  </si>
  <si>
    <t xml:space="preserve">   a: Iva por pagar</t>
  </si>
  <si>
    <t>V/Venta de mercaderias</t>
  </si>
  <si>
    <t>Energia Electrica</t>
  </si>
  <si>
    <t xml:space="preserve">Iva por cobrar </t>
  </si>
  <si>
    <t xml:space="preserve">   a: Caja</t>
  </si>
  <si>
    <t>V/Fac No. 0543221 de Energuate</t>
  </si>
  <si>
    <t>V/Según Boleta No. 456310</t>
  </si>
  <si>
    <t xml:space="preserve">   a:Banco de Occidente </t>
  </si>
  <si>
    <t>V/Bono a Proveedores</t>
  </si>
  <si>
    <t>Gastos Generales</t>
  </si>
  <si>
    <t>V/FacNo.2264Srv.De limpieza la ceiba</t>
  </si>
  <si>
    <t xml:space="preserve">   a: Clientes</t>
  </si>
  <si>
    <t>V/Clientes pago en efectivo</t>
  </si>
  <si>
    <t>V/No. 45009 de Telgua</t>
  </si>
  <si>
    <t>Sueldos de Admon</t>
  </si>
  <si>
    <t>Sueldos de Ventas</t>
  </si>
  <si>
    <t>Bonificacion incentivo Admon</t>
  </si>
  <si>
    <t>Bonificacion incentivo Ventas</t>
  </si>
  <si>
    <t>Cuota Pat.Admon 12.67%</t>
  </si>
  <si>
    <t>Cuota Pat.Ventas 12.67%</t>
  </si>
  <si>
    <t xml:space="preserve">   a: Banco de Occidente</t>
  </si>
  <si>
    <t xml:space="preserve">   a: Cuenta por pagar</t>
  </si>
  <si>
    <t xml:space="preserve">Van al folio No 02 </t>
  </si>
  <si>
    <t>Viene  del folio No. 01</t>
  </si>
  <si>
    <t xml:space="preserve">V/Pago de la planilla del mes quedando </t>
  </si>
  <si>
    <t>pendiente de pago el 17.50%  S/Q.16,500</t>
  </si>
  <si>
    <t>de cuota patronales y laborales</t>
  </si>
  <si>
    <t>Balance de Saldos del 31 de Marzo 2,021</t>
  </si>
  <si>
    <t>Banco de Occidente</t>
  </si>
  <si>
    <t>Mercaderia</t>
  </si>
  <si>
    <t>Equipo de Computacion</t>
  </si>
  <si>
    <t>Socio Muñoz, Cnt Capital</t>
  </si>
  <si>
    <t>Socio Rosales, Cnt Capital</t>
  </si>
  <si>
    <t>Gastos de constitucion</t>
  </si>
  <si>
    <t>ISR Retenido por pagar S/compras</t>
  </si>
  <si>
    <t>Descuentos S/Ventas</t>
  </si>
  <si>
    <t>Iva por pagar</t>
  </si>
  <si>
    <t xml:space="preserve">Gastos Generales </t>
  </si>
  <si>
    <t>Bonif Incent Admon</t>
  </si>
  <si>
    <t>Bonif Incent Ventas</t>
  </si>
  <si>
    <t>Cuota Pat. Admon</t>
  </si>
  <si>
    <t>Cuota Pat. Ventas</t>
  </si>
  <si>
    <t xml:space="preserve">Cuenta por pagar </t>
  </si>
  <si>
    <t>Sumas iguales</t>
  </si>
  <si>
    <t>No.</t>
  </si>
  <si>
    <t>Cuenta</t>
  </si>
  <si>
    <t>Deudor</t>
  </si>
  <si>
    <t>Acreedor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</si>
</sst>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&quot;Q&quot;* #,##0.00_-;\-&quot;Q&quot;* #,##0.00_-;_-&quot;Q&quot;* &quot;-&quot;??_-;_-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double">
        <color rgb="FFC00000"/>
      </bottom>
      <diagonal/>
    </border>
    <border>
      <left style="thin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double">
        <color rgb="FFC00000"/>
      </right>
      <top/>
      <bottom/>
      <diagonal/>
    </border>
    <border>
      <left style="double">
        <color rgb="FFC00000"/>
      </left>
      <right style="double">
        <color rgb="FFC00000"/>
      </right>
      <top/>
      <bottom/>
      <diagonal/>
    </border>
    <border>
      <left style="double">
        <color rgb="FFC00000"/>
      </left>
      <right/>
      <top/>
      <bottom/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C00000"/>
      </left>
      <right style="medium">
        <color rgb="FFC00000"/>
      </right>
      <top style="thin">
        <color rgb="FF00B0F0"/>
      </top>
      <bottom style="thin">
        <color rgb="FF00B0F0"/>
      </bottom>
      <diagonal/>
    </border>
    <border>
      <left style="medium">
        <color rgb="FFC00000"/>
      </left>
      <right style="medium">
        <color rgb="FFC00000"/>
      </right>
      <top style="thin">
        <color rgb="FF00B0F0"/>
      </top>
      <bottom style="thin">
        <color rgb="FF00B0F0"/>
      </bottom>
      <diagonal/>
    </border>
    <border>
      <left style="medium">
        <color rgb="FFC00000"/>
      </left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medium">
        <color rgb="FFC00000"/>
      </left>
      <right style="medium">
        <color rgb="FFC0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 style="thin">
        <color rgb="FFC00000"/>
      </left>
      <right style="medium">
        <color rgb="FFC00000"/>
      </right>
      <top style="double">
        <color rgb="FFC00000"/>
      </top>
      <bottom style="thin">
        <color rgb="FF00B0F0"/>
      </bottom>
      <diagonal/>
    </border>
    <border>
      <left style="medium">
        <color rgb="FFC00000"/>
      </left>
      <right style="medium">
        <color rgb="FFC00000"/>
      </right>
      <top style="double">
        <color rgb="FFC00000"/>
      </top>
      <bottom style="thin">
        <color rgb="FF00B0F0"/>
      </bottom>
      <diagonal/>
    </border>
    <border>
      <left style="medium">
        <color rgb="FFC00000"/>
      </left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/>
      <diagonal/>
    </border>
    <border>
      <left style="double">
        <color rgb="FFC00000"/>
      </left>
      <right style="double">
        <color rgb="FFC00000"/>
      </right>
      <top style="medium">
        <color theme="1"/>
      </top>
      <bottom style="thin">
        <color rgb="FF00B0F0"/>
      </bottom>
      <diagonal/>
    </border>
    <border>
      <left style="thin">
        <color rgb="FFC00000"/>
      </left>
      <right style="medium">
        <color rgb="FFC00000"/>
      </right>
      <top style="thin">
        <color rgb="FF00B0F0"/>
      </top>
      <bottom/>
      <diagonal/>
    </border>
    <border>
      <left style="medium">
        <color rgb="FFC00000"/>
      </left>
      <right style="medium">
        <color rgb="FFC00000"/>
      </right>
      <top style="thin">
        <color rgb="FF00B0F0"/>
      </top>
      <bottom/>
      <diagonal/>
    </border>
    <border>
      <left style="medium">
        <color rgb="FFC00000"/>
      </left>
      <right style="double">
        <color rgb="FFC00000"/>
      </right>
      <top style="thin">
        <color rgb="FF00B0F0"/>
      </top>
      <bottom/>
      <diagonal/>
    </border>
    <border>
      <left style="thin">
        <color rgb="FFC00000"/>
      </left>
      <right style="medium">
        <color rgb="FFC00000"/>
      </right>
      <top style="medium">
        <color rgb="FFFF0000"/>
      </top>
      <bottom style="thin">
        <color rgb="FF00B0F0"/>
      </bottom>
      <diagonal/>
    </border>
    <border>
      <left style="medium">
        <color rgb="FFC00000"/>
      </left>
      <right style="medium">
        <color rgb="FFC00000"/>
      </right>
      <top style="medium">
        <color rgb="FFFF0000"/>
      </top>
      <bottom style="thin">
        <color rgb="FF00B0F0"/>
      </bottom>
      <diagonal/>
    </border>
    <border>
      <left style="medium">
        <color rgb="FFC00000"/>
      </left>
      <right style="double">
        <color rgb="FFC00000"/>
      </right>
      <top style="medium">
        <color rgb="FFFF000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medium">
        <color rgb="FFFF0000"/>
      </top>
      <bottom style="thin">
        <color rgb="FF00B0F0"/>
      </bottom>
      <diagonal/>
    </border>
    <border>
      <left style="double">
        <color rgb="FFC00000"/>
      </left>
      <right/>
      <top style="thin">
        <color rgb="FF00B0F0"/>
      </top>
      <bottom style="thin">
        <color rgb="FF00B0F0"/>
      </bottom>
      <diagonal/>
    </border>
    <border>
      <left/>
      <right style="medium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/>
      <top style="thin">
        <color rgb="FF00B0F0"/>
      </top>
      <bottom style="medium">
        <color rgb="FFFF0000"/>
      </bottom>
      <diagonal/>
    </border>
    <border>
      <left/>
      <right/>
      <top style="thin">
        <color rgb="FF00B0F0"/>
      </top>
      <bottom style="medium">
        <color rgb="FFFF0000"/>
      </bottom>
      <diagonal/>
    </border>
    <border>
      <left/>
      <right style="medium">
        <color rgb="FFC00000"/>
      </right>
      <top style="thin">
        <color rgb="FF00B0F0"/>
      </top>
      <bottom style="medium">
        <color rgb="FFFF0000"/>
      </bottom>
      <diagonal/>
    </border>
    <border>
      <left style="double">
        <color rgb="FFC0000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medium">
        <color rgb="FFC00000"/>
      </right>
      <top style="thin">
        <color rgb="FF00B0F0"/>
      </top>
      <bottom/>
      <diagonal/>
    </border>
    <border>
      <left style="thin">
        <color rgb="FFC00000"/>
      </left>
      <right style="medium">
        <color rgb="FFC00000"/>
      </right>
      <top/>
      <bottom style="thin">
        <color rgb="FF00B0F0"/>
      </bottom>
      <diagonal/>
    </border>
    <border>
      <left style="medium">
        <color rgb="FFC00000"/>
      </left>
      <right style="medium">
        <color rgb="FFC00000"/>
      </right>
      <top/>
      <bottom style="thin">
        <color rgb="FF00B0F0"/>
      </bottom>
      <diagonal/>
    </border>
    <border>
      <left style="medium">
        <color rgb="FFC00000"/>
      </left>
      <right style="double">
        <color rgb="FFC00000"/>
      </right>
      <top/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/>
      <bottom style="thin">
        <color rgb="FF00B0F0"/>
      </bottom>
      <diagonal/>
    </border>
    <border>
      <left style="double">
        <color rgb="FFC00000"/>
      </left>
      <right/>
      <top style="double">
        <color rgb="FFC00000"/>
      </top>
      <bottom style="thin">
        <color rgb="FF00B0F0"/>
      </bottom>
      <diagonal/>
    </border>
    <border>
      <left/>
      <right/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/>
      <top style="thin">
        <color rgb="FF00B0F0"/>
      </top>
      <bottom style="double">
        <color rgb="FFC00000"/>
      </bottom>
      <diagonal/>
    </border>
    <border>
      <left/>
      <right/>
      <top style="thin">
        <color rgb="FF00B0F0"/>
      </top>
      <bottom style="double">
        <color rgb="FFC00000"/>
      </bottom>
      <diagonal/>
    </border>
    <border>
      <left/>
      <right style="double">
        <color rgb="FFC00000"/>
      </right>
      <top style="thin">
        <color rgb="FF00B0F0"/>
      </top>
      <bottom/>
      <diagonal/>
    </border>
    <border>
      <left style="double">
        <color rgb="FFC00000"/>
      </left>
      <right/>
      <top style="medium">
        <color rgb="FFFF0000"/>
      </top>
      <bottom style="thin">
        <color rgb="FF00B0F0"/>
      </bottom>
      <diagonal/>
    </border>
    <border>
      <left/>
      <right/>
      <top style="medium">
        <color rgb="FFFF0000"/>
      </top>
      <bottom style="thin">
        <color rgb="FF00B0F0"/>
      </bottom>
      <diagonal/>
    </border>
    <border>
      <left style="double">
        <color rgb="FFC00000"/>
      </left>
      <right/>
      <top/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medium">
        <color rgb="FFFF0000"/>
      </bottom>
      <diagonal/>
    </border>
    <border>
      <left style="medium">
        <color rgb="FFC00000"/>
      </left>
      <right style="medium">
        <color rgb="FFC00000"/>
      </right>
      <top style="thin">
        <color rgb="FF00B0F0"/>
      </top>
      <bottom style="medium">
        <color rgb="FFFF0000"/>
      </bottom>
      <diagonal/>
    </border>
    <border>
      <left/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 style="medium">
        <color rgb="FFFF0000"/>
      </bottom>
      <diagonal/>
    </border>
    <border>
      <left style="thin">
        <color rgb="FFC00000"/>
      </left>
      <right style="medium">
        <color rgb="FFC00000"/>
      </right>
      <top style="medium">
        <color rgb="FFFF0000"/>
      </top>
      <bottom style="double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FF0000"/>
      </top>
      <bottom style="double">
        <color rgb="FFC00000"/>
      </bottom>
      <diagonal/>
    </border>
    <border>
      <left style="medium">
        <color rgb="FFC00000"/>
      </left>
      <right style="double">
        <color rgb="FFC00000"/>
      </right>
      <top style="medium">
        <color rgb="FFFF000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medium">
        <color rgb="FFFF000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medium">
        <color rgb="FF000000"/>
      </bottom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medium">
        <color theme="1"/>
      </top>
      <bottom style="double">
        <color rgb="FFFF0000"/>
      </bottom>
      <diagonal/>
    </border>
    <border>
      <left style="double">
        <color rgb="FFC00000"/>
      </left>
      <right style="double">
        <color rgb="FFC00000"/>
      </right>
      <top style="medium">
        <color rgb="FF000000"/>
      </top>
      <bottom style="double">
        <color rgb="FFFF000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double">
        <color rgb="FFFF0000"/>
      </bottom>
      <diagonal/>
    </border>
    <border>
      <left/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/>
      <right style="double">
        <color rgb="FFC00000"/>
      </right>
      <top/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medium">
        <color theme="1"/>
      </bottom>
      <diagonal/>
    </border>
    <border>
      <left style="double">
        <color rgb="FFC00000"/>
      </left>
      <right style="double">
        <color rgb="FFC00000"/>
      </right>
      <top/>
      <bottom style="double">
        <color rgb="FFFF0000"/>
      </bottom>
      <diagonal/>
    </border>
    <border>
      <left style="medium">
        <color rgb="FFC00000"/>
      </left>
      <right style="medium">
        <color rgb="FFC00000"/>
      </right>
      <top style="double">
        <color rgb="FFC00000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44" fontId="1" fillId="0" borderId="12" xfId="0" applyNumberFormat="1" applyFont="1" applyBorder="1"/>
    <xf numFmtId="0" fontId="1" fillId="0" borderId="0" xfId="0" applyFo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44" fontId="1" fillId="0" borderId="18" xfId="0" applyNumberFormat="1" applyFont="1" applyBorder="1"/>
    <xf numFmtId="0" fontId="1" fillId="0" borderId="15" xfId="0" applyFont="1" applyBorder="1" applyAlignment="1">
      <alignment horizontal="center" vertical="center"/>
    </xf>
    <xf numFmtId="0" fontId="1" fillId="0" borderId="0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9" xfId="0" applyFont="1" applyBorder="1" applyAlignment="1">
      <alignment horizontal="center" vertical="center"/>
    </xf>
    <xf numFmtId="44" fontId="1" fillId="0" borderId="19" xfId="0" applyNumberFormat="1" applyFont="1" applyBorder="1"/>
    <xf numFmtId="44" fontId="1" fillId="0" borderId="20" xfId="0" applyNumberFormat="1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/>
    <xf numFmtId="44" fontId="1" fillId="0" borderId="27" xfId="0" applyNumberFormat="1" applyFont="1" applyBorder="1"/>
    <xf numFmtId="0" fontId="1" fillId="0" borderId="2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/>
    <xf numFmtId="44" fontId="1" fillId="0" borderId="39" xfId="0" applyNumberFormat="1" applyFont="1" applyBorder="1"/>
    <xf numFmtId="0" fontId="1" fillId="0" borderId="3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44" fontId="1" fillId="0" borderId="14" xfId="0" applyNumberFormat="1" applyFont="1" applyBorder="1"/>
    <xf numFmtId="0" fontId="1" fillId="0" borderId="13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44" fontId="2" fillId="0" borderId="19" xfId="0" applyNumberFormat="1" applyFont="1" applyBorder="1"/>
    <xf numFmtId="0" fontId="2" fillId="0" borderId="19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3" fillId="0" borderId="23" xfId="0" applyFont="1" applyBorder="1"/>
    <xf numFmtId="44" fontId="3" fillId="0" borderId="19" xfId="0" applyNumberFormat="1" applyFont="1" applyBorder="1"/>
    <xf numFmtId="0" fontId="3" fillId="0" borderId="19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44" fontId="3" fillId="0" borderId="5" xfId="0" applyNumberFormat="1" applyFont="1" applyBorder="1"/>
    <xf numFmtId="44" fontId="3" fillId="0" borderId="33" xfId="0" applyNumberFormat="1" applyFont="1" applyBorder="1" applyAlignment="1"/>
    <xf numFmtId="44" fontId="3" fillId="0" borderId="34" xfId="0" applyNumberFormat="1" applyFont="1" applyBorder="1" applyAlignment="1"/>
    <xf numFmtId="44" fontId="3" fillId="0" borderId="35" xfId="0" applyNumberFormat="1" applyFont="1" applyBorder="1" applyAlignment="1"/>
    <xf numFmtId="0" fontId="3" fillId="0" borderId="11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28" xfId="0" applyFont="1" applyBorder="1"/>
    <xf numFmtId="0" fontId="1" fillId="0" borderId="8" xfId="0" applyFont="1" applyBorder="1"/>
    <xf numFmtId="0" fontId="1" fillId="0" borderId="42" xfId="0" applyFont="1" applyBorder="1"/>
    <xf numFmtId="0" fontId="1" fillId="0" borderId="43" xfId="0" applyFont="1" applyBorder="1"/>
    <xf numFmtId="0" fontId="1" fillId="0" borderId="18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0" xfId="0" applyFont="1" applyBorder="1"/>
    <xf numFmtId="0" fontId="3" fillId="0" borderId="0" xfId="0" applyFont="1"/>
    <xf numFmtId="0" fontId="1" fillId="0" borderId="18" xfId="0" applyNumberFormat="1" applyFont="1" applyBorder="1"/>
    <xf numFmtId="0" fontId="1" fillId="0" borderId="12" xfId="0" applyNumberFormat="1" applyFont="1" applyBorder="1"/>
    <xf numFmtId="0" fontId="1" fillId="0" borderId="27" xfId="0" applyNumberFormat="1" applyFont="1" applyBorder="1"/>
    <xf numFmtId="0" fontId="1" fillId="0" borderId="39" xfId="0" applyNumberFormat="1" applyFont="1" applyBorder="1"/>
    <xf numFmtId="0" fontId="3" fillId="0" borderId="5" xfId="0" applyNumberFormat="1" applyFont="1" applyBorder="1"/>
    <xf numFmtId="0" fontId="3" fillId="0" borderId="12" xfId="0" applyNumberFormat="1" applyFont="1" applyBorder="1"/>
    <xf numFmtId="0" fontId="3" fillId="0" borderId="6" xfId="0" applyNumberFormat="1" applyFont="1" applyBorder="1"/>
    <xf numFmtId="0" fontId="3" fillId="0" borderId="0" xfId="0" applyFont="1" applyBorder="1" applyAlignment="1">
      <alignment horizontal="center"/>
    </xf>
    <xf numFmtId="44" fontId="1" fillId="0" borderId="6" xfId="0" applyNumberFormat="1" applyFont="1" applyBorder="1"/>
    <xf numFmtId="0" fontId="2" fillId="0" borderId="6" xfId="0" applyNumberFormat="1" applyFont="1" applyBorder="1" applyAlignment="1">
      <alignment horizontal="right"/>
    </xf>
    <xf numFmtId="0" fontId="1" fillId="0" borderId="6" xfId="0" applyNumberFormat="1" applyFont="1" applyBorder="1"/>
    <xf numFmtId="0" fontId="1" fillId="0" borderId="22" xfId="0" applyFont="1" applyBorder="1"/>
    <xf numFmtId="0" fontId="1" fillId="0" borderId="34" xfId="0" applyFont="1" applyBorder="1"/>
    <xf numFmtId="0" fontId="1" fillId="0" borderId="19" xfId="0" applyFont="1" applyBorder="1"/>
    <xf numFmtId="0" fontId="1" fillId="0" borderId="45" xfId="0" applyFont="1" applyBorder="1"/>
    <xf numFmtId="0" fontId="1" fillId="0" borderId="25" xfId="0" applyFont="1" applyBorder="1"/>
    <xf numFmtId="0" fontId="1" fillId="0" borderId="46" xfId="0" applyFont="1" applyBorder="1"/>
    <xf numFmtId="0" fontId="1" fillId="0" borderId="27" xfId="0" applyFont="1" applyBorder="1"/>
    <xf numFmtId="0" fontId="3" fillId="0" borderId="0" xfId="0" applyFont="1" applyBorder="1"/>
    <xf numFmtId="0" fontId="3" fillId="0" borderId="33" xfId="0" applyFont="1" applyBorder="1"/>
    <xf numFmtId="0" fontId="1" fillId="0" borderId="47" xfId="0" applyFont="1" applyBorder="1"/>
    <xf numFmtId="0" fontId="1" fillId="0" borderId="37" xfId="0" applyFont="1" applyBorder="1"/>
    <xf numFmtId="0" fontId="1" fillId="0" borderId="7" xfId="0" applyFont="1" applyBorder="1"/>
    <xf numFmtId="0" fontId="1" fillId="0" borderId="39" xfId="0" applyFont="1" applyBorder="1"/>
    <xf numFmtId="0" fontId="3" fillId="0" borderId="30" xfId="0" applyNumberFormat="1" applyFont="1" applyBorder="1"/>
    <xf numFmtId="0" fontId="3" fillId="0" borderId="49" xfId="0" applyNumberFormat="1" applyFont="1" applyBorder="1"/>
    <xf numFmtId="0" fontId="3" fillId="0" borderId="31" xfId="0" applyNumberFormat="1" applyFont="1" applyBorder="1"/>
    <xf numFmtId="0" fontId="3" fillId="0" borderId="48" xfId="0" applyNumberFormat="1" applyFont="1" applyBorder="1"/>
    <xf numFmtId="0" fontId="1" fillId="0" borderId="10" xfId="0" applyNumberFormat="1" applyFont="1" applyBorder="1"/>
    <xf numFmtId="0" fontId="1" fillId="0" borderId="8" xfId="0" applyNumberFormat="1" applyFont="1" applyBorder="1"/>
    <xf numFmtId="0" fontId="3" fillId="0" borderId="4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3" fillId="0" borderId="30" xfId="0" applyFont="1" applyBorder="1"/>
    <xf numFmtId="0" fontId="3" fillId="0" borderId="49" xfId="0" applyFont="1" applyBorder="1" applyAlignment="1">
      <alignment horizontal="center"/>
    </xf>
    <xf numFmtId="0" fontId="3" fillId="0" borderId="31" xfId="0" applyFont="1" applyBorder="1"/>
    <xf numFmtId="0" fontId="3" fillId="0" borderId="48" xfId="0" applyFont="1" applyBorder="1"/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/>
    <xf numFmtId="44" fontId="1" fillId="0" borderId="55" xfId="0" applyNumberFormat="1" applyFont="1" applyBorder="1"/>
    <xf numFmtId="0" fontId="1" fillId="0" borderId="52" xfId="0" applyFont="1" applyBorder="1" applyAlignment="1">
      <alignment horizontal="center" vertical="center"/>
    </xf>
    <xf numFmtId="0" fontId="1" fillId="0" borderId="55" xfId="0" applyNumberFormat="1" applyFont="1" applyBorder="1"/>
    <xf numFmtId="164" fontId="0" fillId="0" borderId="12" xfId="0" applyNumberFormat="1" applyFont="1" applyBorder="1"/>
    <xf numFmtId="164" fontId="0" fillId="0" borderId="39" xfId="0" applyNumberFormat="1" applyFont="1" applyBorder="1"/>
    <xf numFmtId="164" fontId="1" fillId="0" borderId="12" xfId="0" applyNumberFormat="1" applyFont="1" applyBorder="1"/>
    <xf numFmtId="164" fontId="1" fillId="0" borderId="19" xfId="0" applyNumberFormat="1" applyFont="1" applyBorder="1"/>
    <xf numFmtId="164" fontId="1" fillId="0" borderId="56" xfId="0" applyNumberFormat="1" applyFont="1" applyBorder="1"/>
    <xf numFmtId="164" fontId="1" fillId="0" borderId="57" xfId="0" applyNumberFormat="1" applyFont="1" applyBorder="1"/>
    <xf numFmtId="164" fontId="1" fillId="0" borderId="39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50" xfId="0" applyFont="1" applyBorder="1"/>
    <xf numFmtId="164" fontId="1" fillId="0" borderId="28" xfId="0" applyNumberFormat="1" applyFont="1" applyBorder="1"/>
    <xf numFmtId="164" fontId="1" fillId="0" borderId="33" xfId="0" applyNumberFormat="1" applyFont="1" applyBorder="1"/>
    <xf numFmtId="0" fontId="1" fillId="0" borderId="50" xfId="0" applyFont="1" applyBorder="1" applyAlignment="1">
      <alignment horizontal="left"/>
    </xf>
    <xf numFmtId="0" fontId="5" fillId="0" borderId="41" xfId="0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44" fontId="1" fillId="0" borderId="58" xfId="0" applyNumberFormat="1" applyFont="1" applyBorder="1"/>
    <xf numFmtId="164" fontId="1" fillId="0" borderId="59" xfId="0" applyNumberFormat="1" applyFont="1" applyBorder="1"/>
    <xf numFmtId="164" fontId="1" fillId="0" borderId="60" xfId="0" applyNumberFormat="1" applyFont="1" applyBorder="1"/>
    <xf numFmtId="164" fontId="1" fillId="0" borderId="58" xfId="0" applyNumberFormat="1" applyFont="1" applyBorder="1"/>
    <xf numFmtId="0" fontId="5" fillId="0" borderId="8" xfId="0" applyNumberFormat="1" applyFont="1" applyBorder="1" applyAlignment="1">
      <alignment horizontal="center"/>
    </xf>
    <xf numFmtId="0" fontId="1" fillId="0" borderId="61" xfId="0" applyNumberFormat="1" applyFont="1" applyBorder="1" applyAlignment="1">
      <alignment horizontal="left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13" xfId="0" applyNumberFormat="1" applyFont="1" applyBorder="1"/>
    <xf numFmtId="0" fontId="1" fillId="0" borderId="13" xfId="0" applyNumberFormat="1" applyFont="1" applyBorder="1" applyAlignment="1">
      <alignment horizontal="center"/>
    </xf>
    <xf numFmtId="0" fontId="1" fillId="0" borderId="41" xfId="0" applyFont="1" applyBorder="1" applyAlignment="1">
      <alignment horizontal="left"/>
    </xf>
    <xf numFmtId="0" fontId="4" fillId="0" borderId="62" xfId="0" applyNumberFormat="1" applyFont="1" applyBorder="1" applyAlignment="1">
      <alignment horizontal="center"/>
    </xf>
    <xf numFmtId="0" fontId="5" fillId="0" borderId="50" xfId="0" applyFont="1" applyBorder="1"/>
    <xf numFmtId="0" fontId="4" fillId="0" borderId="50" xfId="0" applyFont="1" applyBorder="1" applyAlignment="1">
      <alignment horizontal="center"/>
    </xf>
    <xf numFmtId="0" fontId="1" fillId="0" borderId="62" xfId="0" applyFont="1" applyBorder="1" applyAlignment="1">
      <alignment horizontal="left"/>
    </xf>
    <xf numFmtId="0" fontId="1" fillId="0" borderId="44" xfId="0" applyFont="1" applyBorder="1"/>
    <xf numFmtId="0" fontId="1" fillId="0" borderId="61" xfId="0" applyFont="1" applyBorder="1"/>
    <xf numFmtId="0" fontId="4" fillId="0" borderId="3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39" xfId="0" applyBorder="1"/>
    <xf numFmtId="164" fontId="0" fillId="0" borderId="14" xfId="0" applyNumberFormat="1" applyFont="1" applyBorder="1"/>
    <xf numFmtId="164" fontId="1" fillId="0" borderId="18" xfId="0" applyNumberFormat="1" applyFont="1" applyBorder="1"/>
    <xf numFmtId="164" fontId="1" fillId="0" borderId="64" xfId="0" applyNumberFormat="1" applyFont="1" applyBorder="1"/>
    <xf numFmtId="164" fontId="1" fillId="0" borderId="63" xfId="0" applyNumberFormat="1" applyFont="1" applyBorder="1"/>
    <xf numFmtId="0" fontId="1" fillId="0" borderId="62" xfId="0" applyFont="1" applyBorder="1"/>
    <xf numFmtId="0" fontId="0" fillId="0" borderId="50" xfId="0" applyFont="1" applyBorder="1"/>
    <xf numFmtId="0" fontId="0" fillId="0" borderId="61" xfId="0" applyFont="1" applyBorder="1"/>
    <xf numFmtId="0" fontId="1" fillId="0" borderId="65" xfId="0" applyFont="1" applyBorder="1"/>
    <xf numFmtId="0" fontId="1" fillId="0" borderId="16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5" fillId="0" borderId="43" xfId="0" applyFont="1" applyBorder="1" applyAlignment="1"/>
    <xf numFmtId="0" fontId="5" fillId="0" borderId="43" xfId="0" applyFont="1" applyBorder="1" applyAlignment="1">
      <alignment horizontal="center"/>
    </xf>
    <xf numFmtId="0" fontId="6" fillId="0" borderId="43" xfId="0" applyFont="1" applyBorder="1" applyAlignment="1">
      <alignment horizontal="left"/>
    </xf>
    <xf numFmtId="0" fontId="6" fillId="0" borderId="4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/>
    </xf>
    <xf numFmtId="0" fontId="3" fillId="0" borderId="31" xfId="0" applyNumberFormat="1" applyFont="1" applyBorder="1" applyAlignment="1">
      <alignment horizontal="center"/>
    </xf>
    <xf numFmtId="0" fontId="3" fillId="0" borderId="32" xfId="0" applyNumberFormat="1" applyFont="1" applyBorder="1" applyAlignment="1">
      <alignment horizontal="center"/>
    </xf>
    <xf numFmtId="44" fontId="3" fillId="0" borderId="33" xfId="0" applyNumberFormat="1" applyFont="1" applyBorder="1" applyAlignment="1">
      <alignment horizontal="center"/>
    </xf>
    <xf numFmtId="44" fontId="3" fillId="0" borderId="34" xfId="0" applyNumberFormat="1" applyFont="1" applyBorder="1" applyAlignment="1">
      <alignment horizontal="center"/>
    </xf>
    <xf numFmtId="44" fontId="3" fillId="0" borderId="35" xfId="0" applyNumberFormat="1" applyFont="1" applyBorder="1" applyAlignment="1">
      <alignment horizontal="center"/>
    </xf>
    <xf numFmtId="44" fontId="3" fillId="0" borderId="8" xfId="0" applyNumberFormat="1" applyFont="1" applyBorder="1" applyAlignment="1">
      <alignment horizontal="center"/>
    </xf>
    <xf numFmtId="44" fontId="3" fillId="0" borderId="29" xfId="0" applyNumberFormat="1" applyFont="1" applyBorder="1" applyAlignment="1">
      <alignment horizontal="center"/>
    </xf>
    <xf numFmtId="44" fontId="3" fillId="0" borderId="30" xfId="0" applyNumberFormat="1" applyFont="1" applyBorder="1" applyAlignment="1">
      <alignment horizontal="center"/>
    </xf>
    <xf numFmtId="44" fontId="3" fillId="0" borderId="31" xfId="0" applyNumberFormat="1" applyFont="1" applyBorder="1" applyAlignment="1">
      <alignment horizontal="center"/>
    </xf>
    <xf numFmtId="44" fontId="3" fillId="0" borderId="3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44" fontId="3" fillId="0" borderId="4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1" xfId="0" applyNumberFormat="1" applyFont="1" applyBorder="1" applyAlignment="1">
      <alignment horizontal="center"/>
    </xf>
    <xf numFmtId="44" fontId="3" fillId="0" borderId="5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6" zoomScale="80" zoomScaleNormal="80" workbookViewId="0">
      <selection activeCell="L26" sqref="L26"/>
    </sheetView>
  </sheetViews>
  <sheetFormatPr baseColWidth="10" defaultRowHeight="15" x14ac:dyDescent="0.25"/>
  <cols>
    <col min="1" max="1" width="4.5703125" customWidth="1"/>
    <col min="2" max="2" width="5.5703125" customWidth="1"/>
    <col min="3" max="3" width="45.140625" customWidth="1"/>
    <col min="4" max="5" width="14.85546875" customWidth="1"/>
    <col min="6" max="6" width="4.7109375" customWidth="1"/>
    <col min="7" max="7" width="5.7109375" customWidth="1"/>
    <col min="8" max="8" width="42.85546875" customWidth="1"/>
    <col min="9" max="10" width="14.7109375" customWidth="1"/>
  </cols>
  <sheetData>
    <row r="1" spans="1:10" ht="21" customHeight="1" x14ac:dyDescent="0.25">
      <c r="A1" s="157" t="s">
        <v>0</v>
      </c>
      <c r="B1" s="157"/>
      <c r="C1" s="157"/>
      <c r="D1" s="157"/>
      <c r="E1" s="157"/>
      <c r="F1" s="155"/>
      <c r="G1" s="155"/>
      <c r="H1" s="155"/>
      <c r="I1" s="155"/>
      <c r="J1" s="155"/>
    </row>
    <row r="2" spans="1:10" ht="12.75" customHeight="1" thickBot="1" x14ac:dyDescent="0.3">
      <c r="A2" s="156"/>
      <c r="B2" s="156"/>
      <c r="C2" s="156"/>
      <c r="D2" s="156"/>
      <c r="E2" s="156"/>
      <c r="F2" s="156"/>
      <c r="G2" s="156"/>
      <c r="H2" s="156"/>
      <c r="I2" s="156"/>
      <c r="J2" s="156"/>
    </row>
    <row r="3" spans="1:10" ht="16.5" thickTop="1" x14ac:dyDescent="0.25">
      <c r="A3" s="122" t="s">
        <v>1</v>
      </c>
      <c r="B3" s="123">
        <v>1</v>
      </c>
      <c r="C3" s="113">
        <v>1</v>
      </c>
      <c r="D3" s="6"/>
      <c r="E3" s="6"/>
      <c r="F3" s="48"/>
      <c r="G3" s="4"/>
      <c r="H3" s="129" t="s">
        <v>137</v>
      </c>
      <c r="I3" s="6"/>
      <c r="J3" s="6"/>
    </row>
    <row r="4" spans="1:10" ht="15.75" x14ac:dyDescent="0.25">
      <c r="A4" s="57"/>
      <c r="B4" s="10"/>
      <c r="C4" s="50" t="s">
        <v>2</v>
      </c>
      <c r="D4" s="1"/>
      <c r="E4" s="1"/>
      <c r="F4" s="88" t="s">
        <v>1</v>
      </c>
      <c r="G4" s="90">
        <v>9</v>
      </c>
      <c r="H4" s="108">
        <v>14</v>
      </c>
      <c r="I4" s="103"/>
      <c r="J4" s="104"/>
    </row>
    <row r="5" spans="1:10" ht="15.75" x14ac:dyDescent="0.25">
      <c r="A5" s="57"/>
      <c r="B5" s="10"/>
      <c r="C5" s="50" t="s">
        <v>3</v>
      </c>
      <c r="D5" s="1"/>
      <c r="E5" s="1"/>
      <c r="F5" s="50"/>
      <c r="G5" s="90">
        <v>1</v>
      </c>
      <c r="H5" s="109" t="s">
        <v>6</v>
      </c>
      <c r="I5" s="104">
        <v>12915</v>
      </c>
      <c r="J5" s="104"/>
    </row>
    <row r="6" spans="1:10" ht="15.75" x14ac:dyDescent="0.25">
      <c r="A6" s="57"/>
      <c r="B6" s="10"/>
      <c r="C6" s="50" t="s">
        <v>4</v>
      </c>
      <c r="D6" s="1"/>
      <c r="E6" s="1"/>
      <c r="F6" s="50"/>
      <c r="G6" s="90">
        <v>13</v>
      </c>
      <c r="H6" s="109" t="s">
        <v>113</v>
      </c>
      <c r="I6" s="103"/>
      <c r="J6" s="104">
        <v>11531.25</v>
      </c>
    </row>
    <row r="7" spans="1:10" ht="16.5" thickBot="1" x14ac:dyDescent="0.3">
      <c r="A7" s="57"/>
      <c r="B7" s="10"/>
      <c r="C7" s="50" t="s">
        <v>5</v>
      </c>
      <c r="D7" s="1"/>
      <c r="E7" s="1"/>
      <c r="F7" s="50"/>
      <c r="G7" s="90">
        <v>14</v>
      </c>
      <c r="H7" s="109" t="s">
        <v>114</v>
      </c>
      <c r="I7" s="104"/>
      <c r="J7" s="104">
        <v>1383.75</v>
      </c>
    </row>
    <row r="8" spans="1:10" ht="16.5" thickBot="1" x14ac:dyDescent="0.3">
      <c r="A8" s="57"/>
      <c r="B8" s="90">
        <v>1</v>
      </c>
      <c r="C8" s="50" t="s">
        <v>6</v>
      </c>
      <c r="D8" s="1">
        <v>15000</v>
      </c>
      <c r="E8" s="1"/>
      <c r="F8" s="50"/>
      <c r="G8" s="10"/>
      <c r="H8" s="109" t="s">
        <v>115</v>
      </c>
      <c r="I8" s="119">
        <f>SUM(I5:I7)</f>
        <v>12915</v>
      </c>
      <c r="J8" s="119">
        <f>SUM(J6:J7)</f>
        <v>12915</v>
      </c>
    </row>
    <row r="9" spans="1:10" ht="16.5" thickTop="1" x14ac:dyDescent="0.25">
      <c r="A9" s="57"/>
      <c r="B9" s="90">
        <v>2</v>
      </c>
      <c r="C9" s="50" t="s">
        <v>7</v>
      </c>
      <c r="D9" s="1">
        <v>15000</v>
      </c>
      <c r="E9" s="1"/>
      <c r="F9" s="114" t="s">
        <v>1</v>
      </c>
      <c r="G9" s="136">
        <v>10</v>
      </c>
      <c r="H9" s="130">
        <v>18</v>
      </c>
      <c r="I9" s="107"/>
      <c r="J9" s="107"/>
    </row>
    <row r="10" spans="1:10" ht="15.75" x14ac:dyDescent="0.25">
      <c r="A10" s="57"/>
      <c r="B10" s="90">
        <v>3</v>
      </c>
      <c r="C10" s="50" t="s">
        <v>8</v>
      </c>
      <c r="D10" s="1">
        <v>60000</v>
      </c>
      <c r="E10" s="1"/>
      <c r="F10" s="50"/>
      <c r="G10" s="10">
        <v>19</v>
      </c>
      <c r="H10" s="109" t="s">
        <v>116</v>
      </c>
      <c r="I10" s="103">
        <v>286.61</v>
      </c>
      <c r="J10" s="103"/>
    </row>
    <row r="11" spans="1:10" ht="15.75" x14ac:dyDescent="0.25">
      <c r="A11" s="57"/>
      <c r="B11" s="90">
        <v>4</v>
      </c>
      <c r="C11" s="50" t="s">
        <v>27</v>
      </c>
      <c r="D11" s="1">
        <v>60000</v>
      </c>
      <c r="E11" s="1"/>
      <c r="F11" s="50"/>
      <c r="G11" s="10">
        <v>10</v>
      </c>
      <c r="H11" s="109" t="s">
        <v>117</v>
      </c>
      <c r="I11" s="103">
        <v>34.39</v>
      </c>
      <c r="J11" s="103"/>
    </row>
    <row r="12" spans="1:10" ht="16.5" thickBot="1" x14ac:dyDescent="0.3">
      <c r="A12" s="57"/>
      <c r="B12" s="90">
        <v>5</v>
      </c>
      <c r="C12" s="50" t="s">
        <v>9</v>
      </c>
      <c r="D12" s="1">
        <v>28000</v>
      </c>
      <c r="E12" s="1"/>
      <c r="F12" s="50"/>
      <c r="G12" s="90">
        <v>1</v>
      </c>
      <c r="H12" s="109" t="s">
        <v>118</v>
      </c>
      <c r="I12" s="105"/>
      <c r="J12" s="105">
        <v>321</v>
      </c>
    </row>
    <row r="13" spans="1:10" ht="16.5" thickBot="1" x14ac:dyDescent="0.3">
      <c r="A13" s="57"/>
      <c r="B13" s="90">
        <v>6</v>
      </c>
      <c r="C13" s="50" t="s">
        <v>10</v>
      </c>
      <c r="D13" s="1">
        <v>8000</v>
      </c>
      <c r="E13" s="1"/>
      <c r="F13" s="50"/>
      <c r="G13" s="10"/>
      <c r="H13" s="109" t="s">
        <v>119</v>
      </c>
      <c r="I13" s="117">
        <f>SUM(I10:I12)</f>
        <v>321</v>
      </c>
      <c r="J13" s="117">
        <f>SUM(J12)</f>
        <v>321</v>
      </c>
    </row>
    <row r="14" spans="1:10" ht="16.5" thickTop="1" x14ac:dyDescent="0.25">
      <c r="A14" s="57"/>
      <c r="B14" s="90">
        <v>7</v>
      </c>
      <c r="C14" s="50" t="s">
        <v>11</v>
      </c>
      <c r="D14" s="1"/>
      <c r="E14" s="1">
        <v>93000</v>
      </c>
      <c r="F14" s="114" t="s">
        <v>1</v>
      </c>
      <c r="G14" s="136">
        <v>11</v>
      </c>
      <c r="H14" s="130">
        <v>21</v>
      </c>
      <c r="I14" s="107"/>
      <c r="J14" s="107"/>
    </row>
    <row r="15" spans="1:10" ht="16.5" thickBot="1" x14ac:dyDescent="0.3">
      <c r="A15" s="57"/>
      <c r="B15" s="90">
        <v>8</v>
      </c>
      <c r="C15" s="50" t="s">
        <v>12</v>
      </c>
      <c r="D15" s="13"/>
      <c r="E15" s="13">
        <v>93000</v>
      </c>
      <c r="F15" s="50"/>
      <c r="G15" s="90">
        <v>1</v>
      </c>
      <c r="H15" s="109" t="s">
        <v>6</v>
      </c>
      <c r="I15" s="103">
        <v>4097.5</v>
      </c>
      <c r="J15" s="103"/>
    </row>
    <row r="16" spans="1:10" ht="16.5" thickBot="1" x14ac:dyDescent="0.3">
      <c r="A16" s="57"/>
      <c r="B16" s="90"/>
      <c r="C16" s="50" t="s">
        <v>18</v>
      </c>
      <c r="D16" s="116">
        <v>186000</v>
      </c>
      <c r="E16" s="116">
        <v>186000</v>
      </c>
      <c r="F16" s="50"/>
      <c r="G16" s="90">
        <v>13</v>
      </c>
      <c r="H16" s="109" t="s">
        <v>113</v>
      </c>
      <c r="I16" s="103"/>
      <c r="J16" s="103">
        <v>3658.48</v>
      </c>
    </row>
    <row r="17" spans="1:10" ht="17.25" thickTop="1" thickBot="1" x14ac:dyDescent="0.3">
      <c r="A17" s="124" t="s">
        <v>1</v>
      </c>
      <c r="B17" s="125">
        <v>2</v>
      </c>
      <c r="C17" s="115">
        <v>3</v>
      </c>
      <c r="D17" s="23"/>
      <c r="E17" s="23"/>
      <c r="F17" s="50"/>
      <c r="G17" s="90">
        <v>14</v>
      </c>
      <c r="H17" s="109" t="s">
        <v>114</v>
      </c>
      <c r="I17" s="105"/>
      <c r="J17" s="105">
        <v>439.02</v>
      </c>
    </row>
    <row r="18" spans="1:10" ht="16.5" thickBot="1" x14ac:dyDescent="0.3">
      <c r="A18" s="57"/>
      <c r="B18" s="90">
        <v>9</v>
      </c>
      <c r="C18" s="50" t="s">
        <v>14</v>
      </c>
      <c r="D18" s="1">
        <v>4000</v>
      </c>
      <c r="E18" s="1"/>
      <c r="F18" s="50"/>
      <c r="G18" s="10"/>
      <c r="H18" s="109" t="s">
        <v>115</v>
      </c>
      <c r="I18" s="117">
        <f>SUM(I15:I17)</f>
        <v>4097.5</v>
      </c>
      <c r="J18" s="117">
        <f>SUM(J16:J17)</f>
        <v>4097.5</v>
      </c>
    </row>
    <row r="19" spans="1:10" ht="16.5" thickTop="1" x14ac:dyDescent="0.25">
      <c r="A19" s="57"/>
      <c r="B19" s="90">
        <v>10</v>
      </c>
      <c r="C19" s="50" t="s">
        <v>15</v>
      </c>
      <c r="D19" s="1">
        <v>480</v>
      </c>
      <c r="E19" s="1"/>
      <c r="F19" s="114" t="s">
        <v>1</v>
      </c>
      <c r="G19" s="136">
        <v>12</v>
      </c>
      <c r="H19" s="130">
        <v>22</v>
      </c>
      <c r="I19" s="107"/>
      <c r="J19" s="107"/>
    </row>
    <row r="20" spans="1:10" ht="15.75" x14ac:dyDescent="0.25">
      <c r="A20" s="57"/>
      <c r="B20" s="90">
        <v>2</v>
      </c>
      <c r="C20" s="50" t="s">
        <v>16</v>
      </c>
      <c r="D20" s="1"/>
      <c r="E20" s="1">
        <v>4280</v>
      </c>
      <c r="F20" s="50"/>
      <c r="G20" s="90">
        <v>2</v>
      </c>
      <c r="H20" s="109" t="s">
        <v>106</v>
      </c>
      <c r="I20" s="103">
        <v>25000</v>
      </c>
      <c r="J20" s="103"/>
    </row>
    <row r="21" spans="1:10" ht="16.5" thickBot="1" x14ac:dyDescent="0.3">
      <c r="A21" s="57"/>
      <c r="B21" s="90">
        <v>11</v>
      </c>
      <c r="C21" s="50" t="s">
        <v>17</v>
      </c>
      <c r="D21" s="13"/>
      <c r="E21" s="13">
        <v>200</v>
      </c>
      <c r="F21" s="50"/>
      <c r="G21" s="90">
        <v>1</v>
      </c>
      <c r="H21" s="109" t="s">
        <v>118</v>
      </c>
      <c r="I21" s="104"/>
      <c r="J21" s="105">
        <v>25000</v>
      </c>
    </row>
    <row r="22" spans="1:10" ht="16.5" thickBot="1" x14ac:dyDescent="0.3">
      <c r="A22" s="57"/>
      <c r="B22" s="10"/>
      <c r="C22" s="50" t="s">
        <v>13</v>
      </c>
      <c r="D22" s="116">
        <v>4480</v>
      </c>
      <c r="E22" s="116">
        <v>4480</v>
      </c>
      <c r="F22" s="114"/>
      <c r="G22" s="125"/>
      <c r="H22" s="131" t="s">
        <v>120</v>
      </c>
      <c r="I22" s="117">
        <f>SUM(I20:I21)</f>
        <v>25000</v>
      </c>
      <c r="J22" s="117">
        <f>SUM(J21)</f>
        <v>25000</v>
      </c>
    </row>
    <row r="23" spans="1:10" ht="16.5" thickTop="1" x14ac:dyDescent="0.25">
      <c r="A23" s="124" t="s">
        <v>1</v>
      </c>
      <c r="B23" s="125">
        <v>3</v>
      </c>
      <c r="C23" s="115">
        <v>5</v>
      </c>
      <c r="D23" s="23"/>
      <c r="E23" s="23"/>
      <c r="F23" s="114" t="s">
        <v>1</v>
      </c>
      <c r="G23" s="136">
        <v>13</v>
      </c>
      <c r="H23" s="130">
        <v>24</v>
      </c>
      <c r="I23" s="107"/>
      <c r="J23" s="107"/>
    </row>
    <row r="24" spans="1:10" ht="15.75" x14ac:dyDescent="0.25">
      <c r="A24" s="57"/>
      <c r="B24" s="90">
        <v>1</v>
      </c>
      <c r="C24" s="50" t="s">
        <v>6</v>
      </c>
      <c r="D24" s="1">
        <v>8309.84</v>
      </c>
      <c r="E24" s="1"/>
      <c r="F24" s="50"/>
      <c r="G24" s="10">
        <v>16</v>
      </c>
      <c r="H24" s="109" t="s">
        <v>72</v>
      </c>
      <c r="I24" s="103">
        <v>1700</v>
      </c>
      <c r="J24" s="103"/>
    </row>
    <row r="25" spans="1:10" ht="16.5" thickBot="1" x14ac:dyDescent="0.3">
      <c r="A25" s="57"/>
      <c r="B25" s="10">
        <v>12</v>
      </c>
      <c r="C25" s="50" t="s">
        <v>19</v>
      </c>
      <c r="D25" s="1">
        <v>390.5</v>
      </c>
      <c r="E25" s="1"/>
      <c r="F25" s="50"/>
      <c r="G25" s="90">
        <v>2</v>
      </c>
      <c r="H25" s="109" t="s">
        <v>121</v>
      </c>
      <c r="I25" s="105"/>
      <c r="J25" s="105">
        <v>1700</v>
      </c>
    </row>
    <row r="26" spans="1:10" ht="16.5" thickBot="1" x14ac:dyDescent="0.3">
      <c r="A26" s="57"/>
      <c r="B26" s="10">
        <v>13</v>
      </c>
      <c r="C26" s="50" t="s">
        <v>20</v>
      </c>
      <c r="D26" s="1"/>
      <c r="E26" s="103">
        <v>7810</v>
      </c>
      <c r="F26" s="50"/>
      <c r="G26" s="10"/>
      <c r="H26" s="109" t="s">
        <v>122</v>
      </c>
      <c r="I26" s="117">
        <f>SUM(I24:I25)</f>
        <v>1700</v>
      </c>
      <c r="J26" s="117">
        <f>SUM(J25)</f>
        <v>1700</v>
      </c>
    </row>
    <row r="27" spans="1:10" ht="17.25" thickTop="1" thickBot="1" x14ac:dyDescent="0.3">
      <c r="A27" s="57"/>
      <c r="B27" s="10">
        <v>14</v>
      </c>
      <c r="C27" s="50" t="s">
        <v>21</v>
      </c>
      <c r="D27" s="1"/>
      <c r="E27" s="103">
        <v>890.34</v>
      </c>
      <c r="F27" s="114" t="s">
        <v>1</v>
      </c>
      <c r="G27" s="136">
        <v>14</v>
      </c>
      <c r="H27" s="130">
        <v>25</v>
      </c>
      <c r="I27" s="107"/>
      <c r="J27" s="107"/>
    </row>
    <row r="28" spans="1:10" ht="16.5" thickBot="1" x14ac:dyDescent="0.3">
      <c r="A28" s="57"/>
      <c r="B28" s="10"/>
      <c r="C28" s="50" t="s">
        <v>98</v>
      </c>
      <c r="D28" s="117">
        <f>SUM(D24:D27)</f>
        <v>8700.34</v>
      </c>
      <c r="E28" s="118">
        <v>8700.34</v>
      </c>
      <c r="F28" s="50"/>
      <c r="G28" s="10">
        <v>20</v>
      </c>
      <c r="H28" s="109" t="s">
        <v>123</v>
      </c>
      <c r="I28" s="103">
        <v>50</v>
      </c>
      <c r="J28" s="103"/>
    </row>
    <row r="29" spans="1:10" ht="17.25" thickTop="1" thickBot="1" x14ac:dyDescent="0.3">
      <c r="A29" s="124" t="s">
        <v>1</v>
      </c>
      <c r="B29" s="125">
        <v>4</v>
      </c>
      <c r="C29" s="120">
        <v>6</v>
      </c>
      <c r="D29" s="107"/>
      <c r="E29" s="107"/>
      <c r="F29" s="50"/>
      <c r="G29" s="90">
        <v>1</v>
      </c>
      <c r="H29" s="109" t="s">
        <v>118</v>
      </c>
      <c r="I29" s="105"/>
      <c r="J29" s="105">
        <v>50</v>
      </c>
    </row>
    <row r="30" spans="1:10" ht="16.5" thickBot="1" x14ac:dyDescent="0.3">
      <c r="A30" s="126"/>
      <c r="B30" s="10">
        <v>15</v>
      </c>
      <c r="C30" s="50" t="s">
        <v>70</v>
      </c>
      <c r="D30" s="103">
        <v>6696.43</v>
      </c>
      <c r="E30" s="103"/>
      <c r="F30" s="50"/>
      <c r="G30" s="10"/>
      <c r="H30" s="109" t="s">
        <v>124</v>
      </c>
      <c r="I30" s="117">
        <f>SUM(I28:I29)</f>
        <v>50</v>
      </c>
      <c r="J30" s="117">
        <f>SUM(J29)</f>
        <v>50</v>
      </c>
    </row>
    <row r="31" spans="1:10" ht="16.5" thickTop="1" x14ac:dyDescent="0.25">
      <c r="A31" s="126"/>
      <c r="B31" s="10">
        <v>10</v>
      </c>
      <c r="C31" s="50" t="s">
        <v>99</v>
      </c>
      <c r="D31" s="103">
        <v>803.87</v>
      </c>
      <c r="E31" s="103"/>
      <c r="F31" s="114" t="s">
        <v>1</v>
      </c>
      <c r="G31" s="136">
        <v>15</v>
      </c>
      <c r="H31" s="132">
        <v>26</v>
      </c>
      <c r="I31" s="107"/>
      <c r="J31" s="107"/>
    </row>
    <row r="32" spans="1:10" ht="15.75" x14ac:dyDescent="0.25">
      <c r="A32" s="126"/>
      <c r="B32" s="10">
        <v>16</v>
      </c>
      <c r="C32" s="50" t="s">
        <v>100</v>
      </c>
      <c r="D32" s="103"/>
      <c r="E32" s="103">
        <v>6696.43</v>
      </c>
      <c r="F32" s="50"/>
      <c r="G32" s="90">
        <v>1</v>
      </c>
      <c r="H32" s="109" t="s">
        <v>6</v>
      </c>
      <c r="I32" s="103">
        <v>500</v>
      </c>
      <c r="J32" s="103"/>
    </row>
    <row r="33" spans="1:10" ht="16.5" thickBot="1" x14ac:dyDescent="0.3">
      <c r="A33" s="126"/>
      <c r="B33" s="10">
        <v>2</v>
      </c>
      <c r="C33" s="50" t="s">
        <v>101</v>
      </c>
      <c r="D33" s="104"/>
      <c r="E33" s="104">
        <v>803.87</v>
      </c>
      <c r="F33" s="50"/>
      <c r="G33" s="10">
        <v>17</v>
      </c>
      <c r="H33" s="109" t="s">
        <v>125</v>
      </c>
      <c r="I33" s="104"/>
      <c r="J33" s="105">
        <v>500</v>
      </c>
    </row>
    <row r="34" spans="1:10" ht="16.5" thickBot="1" x14ac:dyDescent="0.3">
      <c r="A34" s="57"/>
      <c r="B34" s="10"/>
      <c r="C34" s="50" t="s">
        <v>102</v>
      </c>
      <c r="D34" s="119">
        <v>7500.3</v>
      </c>
      <c r="E34" s="119">
        <v>7500.3</v>
      </c>
      <c r="F34" s="50"/>
      <c r="G34" s="10"/>
      <c r="H34" s="109" t="s">
        <v>126</v>
      </c>
      <c r="I34" s="117">
        <f>SUM(I32:I33)</f>
        <v>500</v>
      </c>
      <c r="J34" s="117">
        <f>SUM(J33)</f>
        <v>500</v>
      </c>
    </row>
    <row r="35" spans="1:10" ht="16.5" thickTop="1" x14ac:dyDescent="0.25">
      <c r="A35" s="124" t="s">
        <v>1</v>
      </c>
      <c r="B35" s="125">
        <v>5</v>
      </c>
      <c r="C35" s="120">
        <v>8</v>
      </c>
      <c r="D35" s="107"/>
      <c r="E35" s="107"/>
      <c r="F35" s="50" t="s">
        <v>1</v>
      </c>
      <c r="G35" s="136">
        <v>16</v>
      </c>
      <c r="H35" s="132">
        <v>28</v>
      </c>
      <c r="I35" s="107"/>
      <c r="J35" s="107"/>
    </row>
    <row r="36" spans="1:10" ht="15.75" x14ac:dyDescent="0.25">
      <c r="A36" s="126"/>
      <c r="B36" s="10">
        <v>1</v>
      </c>
      <c r="C36" s="50" t="s">
        <v>6</v>
      </c>
      <c r="D36" s="103">
        <v>8630</v>
      </c>
      <c r="E36" s="103"/>
      <c r="F36" s="50"/>
      <c r="G36" s="10">
        <v>20</v>
      </c>
      <c r="H36" s="109" t="s">
        <v>123</v>
      </c>
      <c r="I36" s="103">
        <v>112.95</v>
      </c>
      <c r="J36" s="103"/>
    </row>
    <row r="37" spans="1:10" ht="15.75" x14ac:dyDescent="0.25">
      <c r="A37" s="126"/>
      <c r="B37" s="10">
        <v>13</v>
      </c>
      <c r="C37" s="50" t="s">
        <v>103</v>
      </c>
      <c r="D37" s="103"/>
      <c r="E37" s="103">
        <v>7705.36</v>
      </c>
      <c r="F37" s="50"/>
      <c r="G37" s="10">
        <v>10</v>
      </c>
      <c r="H37" s="109" t="s">
        <v>117</v>
      </c>
      <c r="I37" s="103">
        <v>13.55</v>
      </c>
      <c r="J37" s="103"/>
    </row>
    <row r="38" spans="1:10" ht="16.5" thickBot="1" x14ac:dyDescent="0.3">
      <c r="A38" s="126"/>
      <c r="B38" s="90">
        <v>14</v>
      </c>
      <c r="C38" s="88" t="s">
        <v>104</v>
      </c>
      <c r="D38" s="104"/>
      <c r="E38" s="104">
        <v>924.64</v>
      </c>
      <c r="F38" s="50"/>
      <c r="G38" s="90">
        <v>1</v>
      </c>
      <c r="H38" s="109" t="s">
        <v>107</v>
      </c>
      <c r="I38" s="105"/>
      <c r="J38" s="105">
        <v>126.5</v>
      </c>
    </row>
    <row r="39" spans="1:10" ht="16.5" thickBot="1" x14ac:dyDescent="0.3">
      <c r="A39" s="126"/>
      <c r="B39" s="90"/>
      <c r="C39" s="88" t="s">
        <v>105</v>
      </c>
      <c r="D39" s="119">
        <v>8630</v>
      </c>
      <c r="E39" s="119">
        <v>8630</v>
      </c>
      <c r="F39" s="50"/>
      <c r="G39" s="10"/>
      <c r="H39" s="109" t="s">
        <v>127</v>
      </c>
      <c r="I39" s="117">
        <f>SUM(I36:I38)</f>
        <v>126.5</v>
      </c>
      <c r="J39" s="117">
        <f>SUM(J38)</f>
        <v>126.5</v>
      </c>
    </row>
    <row r="40" spans="1:10" ht="16.5" thickTop="1" x14ac:dyDescent="0.25">
      <c r="A40" s="87" t="s">
        <v>1</v>
      </c>
      <c r="B40" s="90">
        <v>6</v>
      </c>
      <c r="C40" s="108">
        <v>9</v>
      </c>
      <c r="D40" s="107"/>
      <c r="E40" s="107"/>
      <c r="F40" s="50" t="s">
        <v>1</v>
      </c>
      <c r="G40" s="136">
        <v>17</v>
      </c>
      <c r="H40" s="132">
        <v>28</v>
      </c>
      <c r="I40" s="107"/>
      <c r="J40" s="107"/>
    </row>
    <row r="41" spans="1:10" ht="15.75" x14ac:dyDescent="0.25">
      <c r="A41" s="126"/>
      <c r="B41" s="90">
        <v>2</v>
      </c>
      <c r="C41" s="88" t="s">
        <v>106</v>
      </c>
      <c r="D41" s="103">
        <v>6000</v>
      </c>
      <c r="E41" s="103"/>
      <c r="F41" s="50"/>
      <c r="G41" s="90">
        <v>21</v>
      </c>
      <c r="H41" s="109" t="s">
        <v>128</v>
      </c>
      <c r="I41" s="103">
        <v>7500</v>
      </c>
      <c r="J41" s="103"/>
    </row>
    <row r="42" spans="1:10" ht="16.5" thickBot="1" x14ac:dyDescent="0.3">
      <c r="A42" s="126"/>
      <c r="B42" s="90">
        <v>1</v>
      </c>
      <c r="C42" s="88" t="s">
        <v>107</v>
      </c>
      <c r="D42" s="104"/>
      <c r="E42" s="104">
        <v>6000</v>
      </c>
      <c r="F42" s="50"/>
      <c r="G42" s="90">
        <v>22</v>
      </c>
      <c r="H42" s="109" t="s">
        <v>129</v>
      </c>
      <c r="I42" s="110">
        <v>9000</v>
      </c>
      <c r="J42" s="103"/>
    </row>
    <row r="43" spans="1:10" ht="16.5" thickBot="1" x14ac:dyDescent="0.3">
      <c r="A43" s="87"/>
      <c r="B43" s="90"/>
      <c r="C43" s="88" t="s">
        <v>108</v>
      </c>
      <c r="D43" s="119">
        <v>6000</v>
      </c>
      <c r="E43" s="119">
        <v>6000</v>
      </c>
      <c r="F43" s="50"/>
      <c r="G43" s="90">
        <v>23</v>
      </c>
      <c r="H43" s="112" t="s">
        <v>130</v>
      </c>
      <c r="I43" s="111">
        <v>972</v>
      </c>
      <c r="J43" s="72"/>
    </row>
    <row r="44" spans="1:10" ht="16.5" thickTop="1" x14ac:dyDescent="0.25">
      <c r="A44" s="87" t="s">
        <v>1</v>
      </c>
      <c r="B44" s="90">
        <v>7</v>
      </c>
      <c r="C44" s="108">
        <v>11</v>
      </c>
      <c r="D44" s="107"/>
      <c r="E44" s="107"/>
      <c r="F44" s="50"/>
      <c r="G44" s="90">
        <v>24</v>
      </c>
      <c r="H44" s="133" t="s">
        <v>131</v>
      </c>
      <c r="I44" s="110">
        <v>1500</v>
      </c>
      <c r="J44" s="54"/>
    </row>
    <row r="45" spans="1:10" ht="15.75" x14ac:dyDescent="0.25">
      <c r="A45" s="126"/>
      <c r="B45" s="90">
        <v>17</v>
      </c>
      <c r="C45" s="88" t="s">
        <v>75</v>
      </c>
      <c r="D45" s="103">
        <v>2750</v>
      </c>
      <c r="E45" s="103"/>
      <c r="F45" s="50"/>
      <c r="G45" s="90">
        <v>25</v>
      </c>
      <c r="H45" s="112" t="s">
        <v>132</v>
      </c>
      <c r="I45" s="110">
        <v>950.25</v>
      </c>
      <c r="J45" s="54"/>
    </row>
    <row r="46" spans="1:10" ht="15.75" x14ac:dyDescent="0.25">
      <c r="A46" s="126"/>
      <c r="B46" s="90">
        <v>1</v>
      </c>
      <c r="C46" s="88" t="s">
        <v>6</v>
      </c>
      <c r="D46" s="103">
        <v>330</v>
      </c>
      <c r="E46" s="103"/>
      <c r="F46" s="50"/>
      <c r="G46" s="90">
        <v>26</v>
      </c>
      <c r="H46" s="109" t="s">
        <v>133</v>
      </c>
      <c r="I46" s="103">
        <v>1140.3</v>
      </c>
      <c r="J46" s="103"/>
    </row>
    <row r="47" spans="1:10" ht="15.75" x14ac:dyDescent="0.25">
      <c r="A47" s="126"/>
      <c r="B47" s="90">
        <v>13</v>
      </c>
      <c r="C47" s="88" t="s">
        <v>109</v>
      </c>
      <c r="D47" s="103"/>
      <c r="E47" s="103">
        <v>2750</v>
      </c>
      <c r="F47" s="50"/>
      <c r="G47" s="90">
        <v>1</v>
      </c>
      <c r="H47" s="109" t="s">
        <v>134</v>
      </c>
      <c r="I47" s="103"/>
      <c r="J47" s="103">
        <v>18175.05</v>
      </c>
    </row>
    <row r="48" spans="1:10" ht="16.5" thickBot="1" x14ac:dyDescent="0.3">
      <c r="A48" s="126"/>
      <c r="B48" s="90">
        <v>14</v>
      </c>
      <c r="C48" s="88" t="s">
        <v>104</v>
      </c>
      <c r="D48" s="104"/>
      <c r="E48" s="104">
        <v>330</v>
      </c>
      <c r="F48" s="50"/>
      <c r="G48" s="90">
        <v>27</v>
      </c>
      <c r="H48" s="109" t="s">
        <v>135</v>
      </c>
      <c r="I48" s="103"/>
      <c r="J48" s="103">
        <v>2887.5</v>
      </c>
    </row>
    <row r="49" spans="1:10" ht="16.5" thickBot="1" x14ac:dyDescent="0.3">
      <c r="A49" s="87"/>
      <c r="B49" s="90"/>
      <c r="C49" s="88" t="s">
        <v>110</v>
      </c>
      <c r="D49" s="119">
        <v>3080</v>
      </c>
      <c r="E49" s="119">
        <v>3080</v>
      </c>
      <c r="F49" s="50"/>
      <c r="G49" s="10"/>
      <c r="H49" s="109" t="s">
        <v>138</v>
      </c>
      <c r="I49" s="103"/>
      <c r="J49" s="103"/>
    </row>
    <row r="50" spans="1:10" ht="17.25" thickTop="1" thickBot="1" x14ac:dyDescent="0.3">
      <c r="A50" s="87" t="s">
        <v>1</v>
      </c>
      <c r="B50" s="90">
        <v>8</v>
      </c>
      <c r="C50" s="108">
        <v>13</v>
      </c>
      <c r="D50" s="107"/>
      <c r="E50" s="107"/>
      <c r="F50" s="50"/>
      <c r="G50" s="10"/>
      <c r="H50" s="109" t="s">
        <v>139</v>
      </c>
      <c r="I50" s="104"/>
      <c r="J50" s="104"/>
    </row>
    <row r="51" spans="1:10" ht="16.5" thickBot="1" x14ac:dyDescent="0.3">
      <c r="A51" s="126"/>
      <c r="B51" s="90">
        <v>18</v>
      </c>
      <c r="C51" s="88" t="s">
        <v>111</v>
      </c>
      <c r="D51" s="103">
        <v>982.14</v>
      </c>
      <c r="E51" s="103"/>
      <c r="F51" s="50"/>
      <c r="G51" s="137"/>
      <c r="H51" s="134" t="s">
        <v>140</v>
      </c>
      <c r="I51" s="119">
        <f>I41+I42+I43+I44+I45+I46</f>
        <v>21062.55</v>
      </c>
      <c r="J51" s="119">
        <f>J47+J48</f>
        <v>21062.55</v>
      </c>
    </row>
    <row r="52" spans="1:10" ht="16.5" thickTop="1" x14ac:dyDescent="0.25">
      <c r="A52" s="126"/>
      <c r="B52" s="90">
        <v>10</v>
      </c>
      <c r="C52" s="88" t="s">
        <v>99</v>
      </c>
      <c r="D52" s="103">
        <v>117.86</v>
      </c>
      <c r="E52" s="103"/>
      <c r="F52" s="50"/>
      <c r="G52" s="10"/>
      <c r="H52" s="109"/>
      <c r="I52" s="138"/>
      <c r="J52" s="138"/>
    </row>
    <row r="53" spans="1:10" ht="16.5" thickBot="1" x14ac:dyDescent="0.3">
      <c r="A53" s="126"/>
      <c r="B53" s="90">
        <v>2</v>
      </c>
      <c r="C53" s="88" t="s">
        <v>101</v>
      </c>
      <c r="D53" s="104"/>
      <c r="E53" s="104">
        <v>1100</v>
      </c>
      <c r="F53" s="50"/>
      <c r="G53" s="10"/>
      <c r="H53" s="109"/>
      <c r="I53" s="103"/>
      <c r="J53" s="103"/>
    </row>
    <row r="54" spans="1:10" ht="16.5" thickBot="1" x14ac:dyDescent="0.3">
      <c r="A54" s="87"/>
      <c r="B54" s="90"/>
      <c r="C54" s="88" t="s">
        <v>112</v>
      </c>
      <c r="D54" s="119">
        <v>1100</v>
      </c>
      <c r="E54" s="119">
        <v>1100</v>
      </c>
      <c r="F54" s="50"/>
      <c r="G54" s="10"/>
      <c r="H54" s="109"/>
      <c r="I54" s="103"/>
      <c r="J54" s="103"/>
    </row>
    <row r="55" spans="1:10" ht="17.25" thickTop="1" thickBot="1" x14ac:dyDescent="0.3">
      <c r="A55" s="127"/>
      <c r="B55" s="128"/>
      <c r="C55" s="121" t="s">
        <v>136</v>
      </c>
      <c r="D55" s="106"/>
      <c r="E55" s="106"/>
      <c r="F55" s="51"/>
      <c r="G55" s="25"/>
      <c r="H55" s="135"/>
      <c r="I55" s="26"/>
      <c r="J55" s="26"/>
    </row>
    <row r="56" spans="1:10" ht="15.75" thickTop="1" x14ac:dyDescent="0.25"/>
  </sheetData>
  <mergeCells count="4">
    <mergeCell ref="F1:J1"/>
    <mergeCell ref="F2:J2"/>
    <mergeCell ref="A2:E2"/>
    <mergeCell ref="A1:E1"/>
  </mergeCells>
  <pageMargins left="0.78740157480314965" right="0.78740157480314965" top="0.78740157480314965" bottom="1.1811023622047245" header="0.31496062992125984" footer="0.31496062992125984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opLeftCell="C1" zoomScale="80" zoomScaleNormal="80" workbookViewId="0">
      <selection sqref="A1:J1"/>
    </sheetView>
  </sheetViews>
  <sheetFormatPr baseColWidth="10" defaultRowHeight="15.75" x14ac:dyDescent="0.25"/>
  <cols>
    <col min="1" max="1" width="7.7109375" style="2" customWidth="1"/>
    <col min="2" max="2" width="6.7109375" style="2" customWidth="1"/>
    <col min="3" max="3" width="33.7109375" style="2" customWidth="1"/>
    <col min="4" max="5" width="16.42578125" style="2" customWidth="1"/>
    <col min="6" max="6" width="7.140625" style="2" customWidth="1"/>
    <col min="7" max="7" width="5.5703125" style="2" customWidth="1"/>
    <col min="8" max="8" width="38.140625" style="2" customWidth="1"/>
    <col min="9" max="10" width="16.7109375" style="2" customWidth="1"/>
    <col min="11" max="11" width="3.7109375" style="8" customWidth="1"/>
    <col min="12" max="12" width="7.85546875" style="2" customWidth="1"/>
    <col min="13" max="13" width="4.5703125" style="2" customWidth="1"/>
    <col min="14" max="14" width="33.7109375" style="2" customWidth="1"/>
    <col min="15" max="16" width="15.42578125" style="2" customWidth="1"/>
    <col min="17" max="17" width="7.85546875" style="2" customWidth="1"/>
    <col min="18" max="18" width="6.5703125" style="2" customWidth="1"/>
    <col min="19" max="19" width="33.5703125" style="2" customWidth="1"/>
    <col min="20" max="21" width="15.7109375" style="2" customWidth="1"/>
    <col min="22" max="22" width="3.7109375" style="8" customWidth="1"/>
    <col min="23" max="23" width="7.85546875" style="2" customWidth="1"/>
    <col min="24" max="24" width="6.85546875" style="2" customWidth="1"/>
    <col min="25" max="25" width="33.85546875" style="2" customWidth="1"/>
    <col min="26" max="27" width="18.42578125" style="2" customWidth="1"/>
    <col min="28" max="28" width="7.85546875" style="2" customWidth="1"/>
    <col min="29" max="29" width="6.85546875" style="2" customWidth="1"/>
    <col min="30" max="30" width="33.85546875" style="2" customWidth="1"/>
    <col min="31" max="31" width="13.5703125" style="2" customWidth="1"/>
    <col min="32" max="32" width="14.42578125" style="2" customWidth="1"/>
    <col min="33" max="16384" width="11.42578125" style="2"/>
  </cols>
  <sheetData>
    <row r="1" spans="1:32" ht="18" customHeight="1" x14ac:dyDescent="0.3">
      <c r="A1" s="170" t="s">
        <v>23</v>
      </c>
      <c r="B1" s="170"/>
      <c r="C1" s="170"/>
      <c r="D1" s="170"/>
      <c r="E1" s="170"/>
      <c r="F1" s="170"/>
      <c r="G1" s="170"/>
      <c r="H1" s="170"/>
      <c r="I1" s="170"/>
      <c r="J1" s="170"/>
      <c r="K1" s="66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66"/>
      <c r="W1" s="170"/>
      <c r="X1" s="170"/>
      <c r="Y1" s="170"/>
      <c r="Z1" s="170"/>
      <c r="AA1" s="170"/>
      <c r="AB1" s="170"/>
      <c r="AC1" s="170"/>
      <c r="AD1" s="170"/>
      <c r="AE1" s="170"/>
      <c r="AF1" s="170"/>
    </row>
    <row r="2" spans="1:32" ht="19.5" thickBot="1" x14ac:dyDescent="0.35">
      <c r="A2" s="28">
        <v>1</v>
      </c>
      <c r="B2" s="173" t="s">
        <v>6</v>
      </c>
      <c r="C2" s="173"/>
      <c r="D2" s="173"/>
      <c r="E2" s="173"/>
      <c r="F2" s="173"/>
      <c r="G2" s="173"/>
      <c r="H2" s="173"/>
      <c r="I2" s="173"/>
      <c r="J2" s="28">
        <v>1</v>
      </c>
      <c r="K2" s="66"/>
      <c r="L2" s="29">
        <v>10</v>
      </c>
      <c r="M2" s="169" t="s">
        <v>34</v>
      </c>
      <c r="N2" s="169"/>
      <c r="O2" s="169"/>
      <c r="P2" s="169"/>
      <c r="Q2" s="169"/>
      <c r="R2" s="169"/>
      <c r="S2" s="169"/>
      <c r="T2" s="169"/>
      <c r="U2" s="58">
        <v>10</v>
      </c>
      <c r="V2" s="77"/>
      <c r="W2" s="58">
        <v>18</v>
      </c>
      <c r="X2" s="171" t="s">
        <v>77</v>
      </c>
      <c r="Y2" s="171"/>
      <c r="Z2" s="171"/>
      <c r="AA2" s="171"/>
      <c r="AB2" s="171"/>
      <c r="AC2" s="171"/>
      <c r="AD2" s="171"/>
      <c r="AE2" s="171"/>
      <c r="AF2" s="58">
        <v>18</v>
      </c>
    </row>
    <row r="3" spans="1:32" ht="16.5" thickTop="1" x14ac:dyDescent="0.25">
      <c r="A3" s="3" t="s">
        <v>22</v>
      </c>
      <c r="B3" s="4">
        <v>1</v>
      </c>
      <c r="C3" s="5" t="s">
        <v>49</v>
      </c>
      <c r="D3" s="6"/>
      <c r="E3" s="6">
        <v>15000</v>
      </c>
      <c r="F3" s="7" t="s">
        <v>22</v>
      </c>
      <c r="G3" s="4">
        <v>9</v>
      </c>
      <c r="H3" s="5" t="s">
        <v>40</v>
      </c>
      <c r="I3" s="59"/>
      <c r="J3" s="6">
        <v>6000</v>
      </c>
      <c r="K3" s="67"/>
      <c r="L3" s="47" t="s">
        <v>22</v>
      </c>
      <c r="M3" s="56">
        <v>3</v>
      </c>
      <c r="N3" s="48" t="s">
        <v>96</v>
      </c>
      <c r="O3" s="53"/>
      <c r="P3" s="6">
        <v>480</v>
      </c>
      <c r="Q3" s="47"/>
      <c r="R3" s="56"/>
      <c r="S3" s="48"/>
      <c r="T3" s="53"/>
      <c r="U3" s="6"/>
      <c r="V3" s="67"/>
      <c r="W3" s="47" t="s">
        <v>24</v>
      </c>
      <c r="X3" s="4">
        <v>13</v>
      </c>
      <c r="Y3" s="48" t="s">
        <v>78</v>
      </c>
      <c r="Z3" s="53"/>
      <c r="AA3" s="6">
        <v>982.14</v>
      </c>
      <c r="AB3" s="47"/>
      <c r="AC3" s="56"/>
      <c r="AD3" s="48"/>
      <c r="AE3" s="53"/>
      <c r="AF3" s="53"/>
    </row>
    <row r="4" spans="1:32" x14ac:dyDescent="0.25">
      <c r="A4" s="9" t="s">
        <v>22</v>
      </c>
      <c r="B4" s="10">
        <v>5</v>
      </c>
      <c r="C4" s="11" t="s">
        <v>52</v>
      </c>
      <c r="D4" s="1"/>
      <c r="E4" s="1">
        <v>8309.84</v>
      </c>
      <c r="F4" s="12" t="s">
        <v>22</v>
      </c>
      <c r="G4" s="10">
        <v>18</v>
      </c>
      <c r="H4" s="11" t="s">
        <v>93</v>
      </c>
      <c r="I4" s="60"/>
      <c r="J4" s="1">
        <v>321</v>
      </c>
      <c r="K4" s="67"/>
      <c r="L4" s="49" t="s">
        <v>22</v>
      </c>
      <c r="M4" s="57">
        <v>6</v>
      </c>
      <c r="N4" s="50" t="s">
        <v>47</v>
      </c>
      <c r="O4" s="54"/>
      <c r="P4" s="1">
        <v>803.57</v>
      </c>
      <c r="Q4" s="49"/>
      <c r="R4" s="57"/>
      <c r="S4" s="50"/>
      <c r="T4" s="54"/>
      <c r="U4" s="1"/>
      <c r="V4" s="67"/>
      <c r="W4" s="49"/>
      <c r="X4" s="10"/>
      <c r="Y4" s="50"/>
      <c r="Z4" s="54"/>
      <c r="AA4" s="54"/>
      <c r="AB4" s="49"/>
      <c r="AC4" s="57"/>
      <c r="AD4" s="50"/>
      <c r="AE4" s="54"/>
      <c r="AF4" s="54"/>
    </row>
    <row r="5" spans="1:32" x14ac:dyDescent="0.25">
      <c r="A5" s="9" t="s">
        <v>22</v>
      </c>
      <c r="B5" s="10">
        <v>8</v>
      </c>
      <c r="C5" s="11" t="s">
        <v>51</v>
      </c>
      <c r="D5" s="1"/>
      <c r="E5" s="1">
        <v>8630</v>
      </c>
      <c r="F5" s="12" t="s">
        <v>22</v>
      </c>
      <c r="G5" s="10">
        <v>22</v>
      </c>
      <c r="H5" s="11" t="s">
        <v>33</v>
      </c>
      <c r="I5" s="60"/>
      <c r="J5" s="1">
        <v>25000</v>
      </c>
      <c r="K5" s="67"/>
      <c r="L5" s="49" t="s">
        <v>22</v>
      </c>
      <c r="M5" s="57">
        <v>13</v>
      </c>
      <c r="N5" s="50" t="s">
        <v>59</v>
      </c>
      <c r="O5" s="54"/>
      <c r="P5" s="1">
        <v>117.86</v>
      </c>
      <c r="Q5" s="49"/>
      <c r="R5" s="57"/>
      <c r="S5" s="50"/>
      <c r="T5" s="54"/>
      <c r="U5" s="1"/>
      <c r="V5" s="67"/>
      <c r="W5" s="49"/>
      <c r="X5" s="10"/>
      <c r="Y5" s="50"/>
      <c r="Z5" s="54"/>
      <c r="AA5" s="54"/>
      <c r="AB5" s="49"/>
      <c r="AC5" s="57"/>
      <c r="AD5" s="50"/>
      <c r="AE5" s="54"/>
      <c r="AF5" s="54"/>
    </row>
    <row r="6" spans="1:32" ht="19.5" thickBot="1" x14ac:dyDescent="0.35">
      <c r="A6" s="9" t="s">
        <v>22</v>
      </c>
      <c r="B6" s="10">
        <v>11</v>
      </c>
      <c r="C6" s="11" t="s">
        <v>53</v>
      </c>
      <c r="D6" s="1"/>
      <c r="E6" s="1">
        <v>330</v>
      </c>
      <c r="F6" s="12" t="s">
        <v>22</v>
      </c>
      <c r="G6" s="10">
        <v>25</v>
      </c>
      <c r="H6" s="11" t="s">
        <v>41</v>
      </c>
      <c r="I6" s="60"/>
      <c r="J6" s="1">
        <v>50</v>
      </c>
      <c r="K6" s="67"/>
      <c r="L6" s="49" t="s">
        <v>22</v>
      </c>
      <c r="M6" s="57">
        <v>18</v>
      </c>
      <c r="N6" s="50" t="s">
        <v>95</v>
      </c>
      <c r="O6" s="54"/>
      <c r="P6" s="1">
        <v>34.39</v>
      </c>
      <c r="Q6" s="49"/>
      <c r="R6" s="57"/>
      <c r="S6" s="50"/>
      <c r="T6" s="54"/>
      <c r="U6" s="1"/>
      <c r="V6" s="67"/>
      <c r="W6" s="83">
        <v>19</v>
      </c>
      <c r="X6" s="89"/>
      <c r="Y6" s="85"/>
      <c r="Z6" s="86"/>
      <c r="AA6" s="158" t="s">
        <v>79</v>
      </c>
      <c r="AB6" s="159"/>
      <c r="AC6" s="160"/>
      <c r="AD6" s="85"/>
      <c r="AE6" s="86"/>
      <c r="AF6" s="86">
        <v>19</v>
      </c>
    </row>
    <row r="7" spans="1:32" ht="16.5" thickBot="1" x14ac:dyDescent="0.3">
      <c r="A7" s="9" t="s">
        <v>24</v>
      </c>
      <c r="B7" s="10">
        <v>14</v>
      </c>
      <c r="C7" s="11" t="s">
        <v>54</v>
      </c>
      <c r="D7" s="1"/>
      <c r="E7" s="1">
        <v>12915</v>
      </c>
      <c r="F7" s="12" t="s">
        <v>22</v>
      </c>
      <c r="G7" s="10">
        <v>28</v>
      </c>
      <c r="H7" s="11" t="s">
        <v>94</v>
      </c>
      <c r="I7" s="60"/>
      <c r="J7" s="1">
        <v>126.5</v>
      </c>
      <c r="K7" s="67"/>
      <c r="L7" s="49" t="s">
        <v>22</v>
      </c>
      <c r="M7" s="57">
        <v>28</v>
      </c>
      <c r="N7" s="50" t="s">
        <v>61</v>
      </c>
      <c r="O7" s="54"/>
      <c r="P7" s="13">
        <v>13.55</v>
      </c>
      <c r="Q7" s="49"/>
      <c r="R7" s="57"/>
      <c r="S7" s="50"/>
      <c r="T7" s="54"/>
      <c r="U7" s="1"/>
      <c r="V7" s="67"/>
      <c r="W7" s="79" t="s">
        <v>24</v>
      </c>
      <c r="X7" s="21">
        <v>18</v>
      </c>
      <c r="Y7" s="81" t="s">
        <v>60</v>
      </c>
      <c r="Z7" s="82"/>
      <c r="AA7" s="23">
        <v>286.61</v>
      </c>
      <c r="AB7" s="79"/>
      <c r="AC7" s="80"/>
      <c r="AD7" s="81"/>
      <c r="AE7" s="82"/>
      <c r="AF7" s="82"/>
    </row>
    <row r="8" spans="1:32" x14ac:dyDescent="0.25">
      <c r="A8" s="9" t="s">
        <v>24</v>
      </c>
      <c r="B8" s="10">
        <v>21</v>
      </c>
      <c r="C8" s="11" t="s">
        <v>57</v>
      </c>
      <c r="D8" s="1"/>
      <c r="E8" s="1">
        <v>4097.5</v>
      </c>
      <c r="F8" s="12"/>
      <c r="G8" s="10"/>
      <c r="H8" s="11"/>
      <c r="I8" s="60"/>
      <c r="J8" s="1"/>
      <c r="K8" s="67"/>
      <c r="L8" s="49"/>
      <c r="M8" s="57"/>
      <c r="N8" s="50"/>
      <c r="O8" s="54"/>
      <c r="P8" s="14">
        <f>P3+P4+P5+P6+P7</f>
        <v>1449.3700000000001</v>
      </c>
      <c r="Q8" s="49"/>
      <c r="R8" s="57"/>
      <c r="S8" s="50"/>
      <c r="T8" s="54"/>
      <c r="U8" s="1"/>
      <c r="V8" s="67"/>
      <c r="W8" s="49"/>
      <c r="X8" s="10"/>
      <c r="Y8" s="50"/>
      <c r="Z8" s="54"/>
      <c r="AA8" s="54"/>
      <c r="AB8" s="49"/>
      <c r="AC8" s="57"/>
      <c r="AD8" s="50"/>
      <c r="AE8" s="54"/>
      <c r="AF8" s="54"/>
    </row>
    <row r="9" spans="1:32" ht="16.5" thickBot="1" x14ac:dyDescent="0.3">
      <c r="A9" s="9" t="s">
        <v>22</v>
      </c>
      <c r="B9" s="10">
        <v>26</v>
      </c>
      <c r="C9" s="11" t="s">
        <v>58</v>
      </c>
      <c r="D9" s="1"/>
      <c r="E9" s="13">
        <v>500</v>
      </c>
      <c r="F9" s="12"/>
      <c r="G9" s="10"/>
      <c r="H9" s="11"/>
      <c r="I9" s="60"/>
      <c r="J9" s="13"/>
      <c r="K9" s="67"/>
      <c r="L9" s="49"/>
      <c r="M9" s="57"/>
      <c r="N9" s="50"/>
      <c r="O9" s="54"/>
      <c r="P9" s="1"/>
      <c r="Q9" s="49"/>
      <c r="R9" s="57"/>
      <c r="S9" s="50"/>
      <c r="T9" s="54"/>
      <c r="U9" s="1"/>
      <c r="V9" s="67"/>
      <c r="W9" s="49"/>
      <c r="X9" s="10"/>
      <c r="Y9" s="50"/>
      <c r="Z9" s="54"/>
      <c r="AA9" s="54"/>
      <c r="AB9" s="49"/>
      <c r="AC9" s="57"/>
      <c r="AD9" s="50"/>
      <c r="AE9" s="54"/>
      <c r="AF9" s="54"/>
    </row>
    <row r="10" spans="1:32" ht="19.5" thickBot="1" x14ac:dyDescent="0.35">
      <c r="A10" s="9"/>
      <c r="B10" s="10"/>
      <c r="C10" s="11"/>
      <c r="D10" s="1"/>
      <c r="E10" s="14">
        <f>SUM(E3:E9)</f>
        <v>49782.34</v>
      </c>
      <c r="F10" s="12"/>
      <c r="G10" s="10"/>
      <c r="H10" s="11"/>
      <c r="I10" s="60"/>
      <c r="J10" s="14">
        <f>SUM(J2:J9)</f>
        <v>31498.5</v>
      </c>
      <c r="K10" s="67"/>
      <c r="L10" s="78">
        <v>11</v>
      </c>
      <c r="M10" s="70"/>
      <c r="N10" s="71"/>
      <c r="O10" s="161" t="s">
        <v>35</v>
      </c>
      <c r="P10" s="162"/>
      <c r="Q10" s="162"/>
      <c r="R10" s="162"/>
      <c r="S10" s="172"/>
      <c r="T10" s="72"/>
      <c r="U10" s="38">
        <v>11</v>
      </c>
      <c r="V10" s="67"/>
      <c r="W10" s="83">
        <v>20</v>
      </c>
      <c r="X10" s="89"/>
      <c r="Y10" s="85"/>
      <c r="Z10" s="86"/>
      <c r="AA10" s="158" t="s">
        <v>80</v>
      </c>
      <c r="AB10" s="159"/>
      <c r="AC10" s="160"/>
      <c r="AD10" s="85"/>
      <c r="AE10" s="86"/>
      <c r="AF10" s="86">
        <v>20</v>
      </c>
    </row>
    <row r="11" spans="1:32" x14ac:dyDescent="0.25">
      <c r="A11" s="9"/>
      <c r="B11" s="10"/>
      <c r="C11" s="11"/>
      <c r="D11" s="1"/>
      <c r="E11" s="1"/>
      <c r="F11" s="12"/>
      <c r="G11" s="10"/>
      <c r="H11" s="11"/>
      <c r="I11" s="60"/>
      <c r="J11" s="1"/>
      <c r="K11" s="67"/>
      <c r="L11" s="73"/>
      <c r="M11" s="74"/>
      <c r="N11" s="75"/>
      <c r="O11" s="76"/>
      <c r="P11" s="18"/>
      <c r="Q11" s="73" t="s">
        <v>22</v>
      </c>
      <c r="R11" s="74">
        <v>3</v>
      </c>
      <c r="S11" s="75" t="s">
        <v>62</v>
      </c>
      <c r="T11" s="76"/>
      <c r="U11" s="18">
        <v>200</v>
      </c>
      <c r="V11" s="67"/>
      <c r="W11" s="79" t="s">
        <v>22</v>
      </c>
      <c r="X11" s="21">
        <v>25</v>
      </c>
      <c r="Y11" s="81" t="s">
        <v>81</v>
      </c>
      <c r="Z11" s="82"/>
      <c r="AA11" s="23">
        <v>50</v>
      </c>
      <c r="AB11" s="79"/>
      <c r="AC11" s="80"/>
      <c r="AD11" s="81"/>
      <c r="AE11" s="82"/>
      <c r="AF11" s="23"/>
    </row>
    <row r="12" spans="1:32" ht="19.5" thickBot="1" x14ac:dyDescent="0.35">
      <c r="A12" s="30">
        <v>2</v>
      </c>
      <c r="B12" s="31"/>
      <c r="C12" s="32"/>
      <c r="D12" s="33"/>
      <c r="E12" s="166" t="s">
        <v>25</v>
      </c>
      <c r="F12" s="167"/>
      <c r="G12" s="168"/>
      <c r="H12" s="32"/>
      <c r="I12" s="38">
        <v>2</v>
      </c>
      <c r="J12" s="34"/>
      <c r="K12" s="68"/>
      <c r="L12" s="49"/>
      <c r="M12" s="57"/>
      <c r="N12" s="50"/>
      <c r="O12" s="54"/>
      <c r="P12" s="1"/>
      <c r="Q12" s="49"/>
      <c r="R12" s="57"/>
      <c r="S12" s="50"/>
      <c r="T12" s="54"/>
      <c r="U12" s="1"/>
      <c r="V12" s="67"/>
      <c r="W12" s="49" t="s">
        <v>22</v>
      </c>
      <c r="X12" s="10">
        <v>28</v>
      </c>
      <c r="Y12" s="50" t="s">
        <v>82</v>
      </c>
      <c r="Z12" s="54"/>
      <c r="AA12" s="13">
        <v>112.95</v>
      </c>
      <c r="AB12" s="49"/>
      <c r="AC12" s="57"/>
      <c r="AD12" s="50"/>
      <c r="AE12" s="54"/>
      <c r="AF12" s="1"/>
    </row>
    <row r="13" spans="1:32" x14ac:dyDescent="0.25">
      <c r="A13" s="15" t="s">
        <v>22</v>
      </c>
      <c r="B13" s="16">
        <v>1</v>
      </c>
      <c r="C13" s="17" t="s">
        <v>48</v>
      </c>
      <c r="D13" s="18"/>
      <c r="E13" s="18">
        <v>15000</v>
      </c>
      <c r="F13" s="19" t="s">
        <v>22</v>
      </c>
      <c r="G13" s="16">
        <v>3</v>
      </c>
      <c r="H13" s="17" t="s">
        <v>42</v>
      </c>
      <c r="I13" s="61"/>
      <c r="J13" s="18">
        <v>4280</v>
      </c>
      <c r="K13" s="67"/>
      <c r="L13" s="49"/>
      <c r="M13" s="57"/>
      <c r="N13" s="50"/>
      <c r="O13" s="54"/>
      <c r="P13" s="1"/>
      <c r="Q13" s="49"/>
      <c r="R13" s="57"/>
      <c r="S13" s="50"/>
      <c r="T13" s="54"/>
      <c r="U13" s="1"/>
      <c r="V13" s="67"/>
      <c r="W13" s="49"/>
      <c r="X13" s="10"/>
      <c r="Y13" s="50"/>
      <c r="Z13" s="54"/>
      <c r="AA13" s="14">
        <f>AA11+AA12</f>
        <v>162.94999999999999</v>
      </c>
      <c r="AB13" s="49"/>
      <c r="AC13" s="57"/>
      <c r="AD13" s="50"/>
      <c r="AE13" s="54"/>
      <c r="AF13" s="1"/>
    </row>
    <row r="14" spans="1:32" ht="19.5" thickBot="1" x14ac:dyDescent="0.35">
      <c r="A14" s="9" t="s">
        <v>22</v>
      </c>
      <c r="B14" s="10">
        <v>9</v>
      </c>
      <c r="C14" s="11" t="s">
        <v>55</v>
      </c>
      <c r="D14" s="1"/>
      <c r="E14" s="1">
        <v>6000</v>
      </c>
      <c r="F14" s="12" t="s">
        <v>22</v>
      </c>
      <c r="G14" s="10">
        <v>6</v>
      </c>
      <c r="H14" s="11" t="s">
        <v>45</v>
      </c>
      <c r="I14" s="60"/>
      <c r="J14" s="1">
        <v>803.57</v>
      </c>
      <c r="K14" s="67"/>
      <c r="L14" s="78">
        <v>12</v>
      </c>
      <c r="M14" s="70"/>
      <c r="N14" s="71"/>
      <c r="O14" s="72"/>
      <c r="P14" s="161" t="s">
        <v>19</v>
      </c>
      <c r="Q14" s="162"/>
      <c r="R14" s="163"/>
      <c r="S14" s="71"/>
      <c r="T14" s="72"/>
      <c r="U14" s="38">
        <v>12</v>
      </c>
      <c r="V14" s="67"/>
      <c r="W14" s="49"/>
      <c r="X14" s="10"/>
      <c r="Y14" s="50"/>
      <c r="Z14" s="54"/>
      <c r="AA14" s="1"/>
      <c r="AB14" s="49"/>
      <c r="AC14" s="57"/>
      <c r="AD14" s="50"/>
      <c r="AE14" s="54"/>
      <c r="AF14" s="1"/>
    </row>
    <row r="15" spans="1:32" ht="19.5" thickBot="1" x14ac:dyDescent="0.35">
      <c r="A15" s="9" t="s">
        <v>22</v>
      </c>
      <c r="B15" s="10">
        <v>22</v>
      </c>
      <c r="C15" s="11" t="s">
        <v>56</v>
      </c>
      <c r="D15" s="1"/>
      <c r="E15" s="1">
        <v>25000</v>
      </c>
      <c r="F15" s="12" t="s">
        <v>22</v>
      </c>
      <c r="G15" s="10">
        <v>13</v>
      </c>
      <c r="H15" s="11" t="s">
        <v>44</v>
      </c>
      <c r="I15" s="60"/>
      <c r="J15" s="1">
        <v>1100</v>
      </c>
      <c r="K15" s="67"/>
      <c r="L15" s="73" t="s">
        <v>36</v>
      </c>
      <c r="M15" s="74">
        <v>5</v>
      </c>
      <c r="N15" s="75" t="s">
        <v>50</v>
      </c>
      <c r="O15" s="76"/>
      <c r="P15" s="18">
        <v>390.5</v>
      </c>
      <c r="Q15" s="73"/>
      <c r="R15" s="74"/>
      <c r="S15" s="75"/>
      <c r="T15" s="76"/>
      <c r="U15" s="18"/>
      <c r="V15" s="67"/>
      <c r="W15" s="83">
        <v>21</v>
      </c>
      <c r="X15" s="89"/>
      <c r="Y15" s="85"/>
      <c r="Z15" s="158" t="s">
        <v>83</v>
      </c>
      <c r="AA15" s="159"/>
      <c r="AB15" s="159"/>
      <c r="AC15" s="160"/>
      <c r="AD15" s="85"/>
      <c r="AE15" s="86"/>
      <c r="AF15" s="86">
        <v>21</v>
      </c>
    </row>
    <row r="16" spans="1:32" x14ac:dyDescent="0.25">
      <c r="A16" s="9"/>
      <c r="B16" s="10"/>
      <c r="C16" s="11"/>
      <c r="D16" s="1"/>
      <c r="E16" s="1"/>
      <c r="F16" s="12" t="s">
        <v>22</v>
      </c>
      <c r="G16" s="10">
        <v>24</v>
      </c>
      <c r="H16" s="11" t="s">
        <v>92</v>
      </c>
      <c r="I16" s="60"/>
      <c r="J16" s="1">
        <v>1700</v>
      </c>
      <c r="K16" s="67"/>
      <c r="L16" s="49"/>
      <c r="M16" s="57"/>
      <c r="N16" s="50"/>
      <c r="O16" s="54"/>
      <c r="P16" s="1"/>
      <c r="Q16" s="49"/>
      <c r="R16" s="57"/>
      <c r="S16" s="50"/>
      <c r="T16" s="54"/>
      <c r="U16" s="1"/>
      <c r="V16" s="67"/>
      <c r="W16" s="79" t="s">
        <v>22</v>
      </c>
      <c r="X16" s="21">
        <v>28</v>
      </c>
      <c r="Y16" s="81" t="s">
        <v>84</v>
      </c>
      <c r="Z16" s="82"/>
      <c r="AA16" s="23">
        <v>7500</v>
      </c>
      <c r="AB16" s="79"/>
      <c r="AC16" s="21"/>
      <c r="AD16" s="81"/>
      <c r="AE16" s="82"/>
      <c r="AF16" s="23"/>
    </row>
    <row r="17" spans="1:32" ht="16.5" thickBot="1" x14ac:dyDescent="0.3">
      <c r="A17" s="9"/>
      <c r="B17" s="10"/>
      <c r="C17" s="11"/>
      <c r="D17" s="1"/>
      <c r="E17" s="13"/>
      <c r="F17" s="12" t="s">
        <v>22</v>
      </c>
      <c r="G17" s="10">
        <v>28</v>
      </c>
      <c r="H17" s="11" t="s">
        <v>43</v>
      </c>
      <c r="I17" s="60"/>
      <c r="J17" s="13">
        <v>1875.05</v>
      </c>
      <c r="K17" s="67"/>
      <c r="L17" s="49"/>
      <c r="M17" s="57"/>
      <c r="N17" s="50"/>
      <c r="O17" s="54"/>
      <c r="P17" s="1"/>
      <c r="Q17" s="49"/>
      <c r="R17" s="57"/>
      <c r="S17" s="50"/>
      <c r="T17" s="54"/>
      <c r="U17" s="1"/>
      <c r="V17" s="67"/>
      <c r="W17" s="49"/>
      <c r="X17" s="10"/>
      <c r="Y17" s="50"/>
      <c r="Z17" s="54"/>
      <c r="AA17" s="1"/>
      <c r="AB17" s="49"/>
      <c r="AC17" s="10"/>
      <c r="AD17" s="50"/>
      <c r="AE17" s="54"/>
      <c r="AF17" s="1"/>
    </row>
    <row r="18" spans="1:32" ht="19.5" thickBot="1" x14ac:dyDescent="0.35">
      <c r="A18" s="9"/>
      <c r="B18" s="10"/>
      <c r="C18" s="11"/>
      <c r="D18" s="1"/>
      <c r="E18" s="14">
        <f>SUM(E13:E17)</f>
        <v>46000</v>
      </c>
      <c r="F18" s="12"/>
      <c r="G18" s="10"/>
      <c r="H18" s="11"/>
      <c r="I18" s="60"/>
      <c r="J18" s="14">
        <f>SUM(J13:J17)</f>
        <v>9758.619999999999</v>
      </c>
      <c r="K18" s="67"/>
      <c r="L18" s="78">
        <v>13</v>
      </c>
      <c r="M18" s="70"/>
      <c r="N18" s="71"/>
      <c r="O18" s="72"/>
      <c r="P18" s="161" t="s">
        <v>37</v>
      </c>
      <c r="Q18" s="162"/>
      <c r="R18" s="163"/>
      <c r="S18" s="71"/>
      <c r="T18" s="72"/>
      <c r="U18" s="38">
        <v>13</v>
      </c>
      <c r="V18" s="67"/>
      <c r="W18" s="49"/>
      <c r="X18" s="10"/>
      <c r="Y18" s="50"/>
      <c r="Z18" s="54"/>
      <c r="AA18" s="1"/>
      <c r="AB18" s="49"/>
      <c r="AC18" s="10"/>
      <c r="AD18" s="50"/>
      <c r="AE18" s="54"/>
      <c r="AF18" s="1"/>
    </row>
    <row r="19" spans="1:32" ht="19.5" thickBot="1" x14ac:dyDescent="0.35">
      <c r="A19" s="9"/>
      <c r="B19" s="10"/>
      <c r="C19" s="11"/>
      <c r="D19" s="1"/>
      <c r="E19" s="1"/>
      <c r="F19" s="12"/>
      <c r="G19" s="10"/>
      <c r="H19" s="11"/>
      <c r="I19" s="60"/>
      <c r="J19" s="1"/>
      <c r="K19" s="67"/>
      <c r="L19" s="73"/>
      <c r="M19" s="74"/>
      <c r="N19" s="75"/>
      <c r="O19" s="76"/>
      <c r="P19" s="18"/>
      <c r="Q19" s="73" t="s">
        <v>22</v>
      </c>
      <c r="R19" s="16">
        <v>5</v>
      </c>
      <c r="S19" s="75" t="s">
        <v>63</v>
      </c>
      <c r="T19" s="76"/>
      <c r="U19" s="18">
        <v>7810</v>
      </c>
      <c r="V19" s="67"/>
      <c r="W19" s="83">
        <v>22</v>
      </c>
      <c r="X19" s="89"/>
      <c r="Y19" s="85"/>
      <c r="Z19" s="86"/>
      <c r="AA19" s="158" t="s">
        <v>85</v>
      </c>
      <c r="AB19" s="159"/>
      <c r="AC19" s="160"/>
      <c r="AD19" s="85"/>
      <c r="AE19" s="86"/>
      <c r="AF19" s="86">
        <v>22</v>
      </c>
    </row>
    <row r="20" spans="1:32" ht="19.5" thickBot="1" x14ac:dyDescent="0.35">
      <c r="A20" s="30">
        <v>3</v>
      </c>
      <c r="B20" s="35"/>
      <c r="C20" s="36"/>
      <c r="D20" s="37"/>
      <c r="E20" s="161" t="s">
        <v>26</v>
      </c>
      <c r="F20" s="162"/>
      <c r="G20" s="163"/>
      <c r="H20" s="36"/>
      <c r="I20" s="38"/>
      <c r="J20" s="38">
        <v>3</v>
      </c>
      <c r="K20" s="65"/>
      <c r="L20" s="49"/>
      <c r="M20" s="57"/>
      <c r="N20" s="50"/>
      <c r="O20" s="54"/>
      <c r="P20" s="1"/>
      <c r="Q20" s="49" t="s">
        <v>22</v>
      </c>
      <c r="R20" s="10">
        <v>8</v>
      </c>
      <c r="S20" s="50" t="s">
        <v>97</v>
      </c>
      <c r="T20" s="54"/>
      <c r="U20" s="1">
        <v>7705.36</v>
      </c>
      <c r="V20" s="67"/>
      <c r="W20" s="79" t="s">
        <v>22</v>
      </c>
      <c r="X20" s="21">
        <v>28</v>
      </c>
      <c r="Y20" s="81" t="s">
        <v>84</v>
      </c>
      <c r="Z20" s="82"/>
      <c r="AA20" s="23">
        <v>972</v>
      </c>
      <c r="AB20" s="79"/>
      <c r="AC20" s="21"/>
      <c r="AD20" s="81"/>
      <c r="AE20" s="82"/>
      <c r="AF20" s="23"/>
    </row>
    <row r="21" spans="1:32" x14ac:dyDescent="0.25">
      <c r="A21" s="15" t="s">
        <v>22</v>
      </c>
      <c r="B21" s="16">
        <v>1</v>
      </c>
      <c r="C21" s="17" t="s">
        <v>48</v>
      </c>
      <c r="D21" s="18"/>
      <c r="E21" s="18">
        <v>60000</v>
      </c>
      <c r="F21" s="19"/>
      <c r="G21" s="16"/>
      <c r="H21" s="17"/>
      <c r="I21" s="61"/>
      <c r="J21" s="18"/>
      <c r="K21" s="67"/>
      <c r="L21" s="49"/>
      <c r="M21" s="57"/>
      <c r="N21" s="50"/>
      <c r="O21" s="54"/>
      <c r="P21" s="1"/>
      <c r="Q21" s="49" t="s">
        <v>22</v>
      </c>
      <c r="R21" s="10">
        <v>11</v>
      </c>
      <c r="S21" s="50" t="s">
        <v>64</v>
      </c>
      <c r="T21" s="54"/>
      <c r="U21" s="1">
        <v>2750</v>
      </c>
      <c r="V21" s="67"/>
      <c r="W21" s="49"/>
      <c r="X21" s="10"/>
      <c r="Y21" s="50"/>
      <c r="Z21" s="54"/>
      <c r="AA21" s="1"/>
      <c r="AB21" s="49"/>
      <c r="AC21" s="10"/>
      <c r="AD21" s="50"/>
      <c r="AE21" s="54"/>
      <c r="AF21" s="1"/>
    </row>
    <row r="22" spans="1:32" x14ac:dyDescent="0.25">
      <c r="A22" s="20"/>
      <c r="B22" s="21"/>
      <c r="C22" s="22"/>
      <c r="D22" s="23"/>
      <c r="E22" s="23"/>
      <c r="F22" s="24"/>
      <c r="G22" s="21"/>
      <c r="H22" s="22"/>
      <c r="I22" s="62"/>
      <c r="J22" s="23"/>
      <c r="K22" s="67"/>
      <c r="L22" s="49"/>
      <c r="M22" s="57"/>
      <c r="N22" s="50"/>
      <c r="O22" s="54"/>
      <c r="P22" s="1"/>
      <c r="Q22" s="49" t="s">
        <v>22</v>
      </c>
      <c r="R22" s="10">
        <v>14</v>
      </c>
      <c r="S22" s="50" t="s">
        <v>65</v>
      </c>
      <c r="T22" s="54"/>
      <c r="U22" s="1">
        <v>11531.25</v>
      </c>
      <c r="V22" s="67"/>
      <c r="W22" s="49"/>
      <c r="X22" s="10"/>
      <c r="Y22" s="50"/>
      <c r="Z22" s="54"/>
      <c r="AA22" s="1"/>
      <c r="AB22" s="49"/>
      <c r="AC22" s="10"/>
      <c r="AD22" s="50"/>
      <c r="AE22" s="54"/>
      <c r="AF22" s="1"/>
    </row>
    <row r="23" spans="1:32" ht="19.5" thickBot="1" x14ac:dyDescent="0.35">
      <c r="A23" s="9"/>
      <c r="B23" s="10"/>
      <c r="C23" s="11"/>
      <c r="D23" s="1"/>
      <c r="E23" s="1"/>
      <c r="F23" s="12"/>
      <c r="G23" s="10"/>
      <c r="H23" s="11"/>
      <c r="I23" s="60"/>
      <c r="J23" s="1"/>
      <c r="K23" s="67"/>
      <c r="L23" s="49"/>
      <c r="M23" s="57"/>
      <c r="N23" s="50"/>
      <c r="O23" s="54"/>
      <c r="P23" s="1"/>
      <c r="Q23" s="49" t="s">
        <v>22</v>
      </c>
      <c r="R23" s="10">
        <v>21</v>
      </c>
      <c r="S23" s="50" t="s">
        <v>66</v>
      </c>
      <c r="T23" s="54"/>
      <c r="U23" s="13">
        <v>3658.48</v>
      </c>
      <c r="V23" s="67"/>
      <c r="W23" s="83">
        <v>23</v>
      </c>
      <c r="X23" s="89"/>
      <c r="Y23" s="85"/>
      <c r="Z23" s="158" t="s">
        <v>86</v>
      </c>
      <c r="AA23" s="159"/>
      <c r="AB23" s="159"/>
      <c r="AC23" s="159"/>
      <c r="AD23" s="174"/>
      <c r="AE23" s="86"/>
      <c r="AF23" s="86">
        <v>23</v>
      </c>
    </row>
    <row r="24" spans="1:32" ht="19.5" thickBot="1" x14ac:dyDescent="0.35">
      <c r="A24" s="30">
        <v>4</v>
      </c>
      <c r="B24" s="35"/>
      <c r="C24" s="36"/>
      <c r="D24" s="37"/>
      <c r="E24" s="161" t="s">
        <v>27</v>
      </c>
      <c r="F24" s="162"/>
      <c r="G24" s="163"/>
      <c r="H24" s="36"/>
      <c r="I24" s="38"/>
      <c r="J24" s="38">
        <v>4</v>
      </c>
      <c r="K24" s="65"/>
      <c r="L24" s="49"/>
      <c r="M24" s="57"/>
      <c r="N24" s="50"/>
      <c r="O24" s="54"/>
      <c r="P24" s="1"/>
      <c r="Q24" s="49"/>
      <c r="R24" s="57"/>
      <c r="S24" s="50"/>
      <c r="T24" s="54"/>
      <c r="U24" s="14">
        <f>U19+U20+U21+U22+U23</f>
        <v>33455.090000000004</v>
      </c>
      <c r="V24" s="67"/>
      <c r="W24" s="79" t="s">
        <v>22</v>
      </c>
      <c r="X24" s="21">
        <v>28</v>
      </c>
      <c r="Y24" s="81" t="s">
        <v>84</v>
      </c>
      <c r="Z24" s="82"/>
      <c r="AA24" s="23"/>
      <c r="AB24" s="79"/>
      <c r="AC24" s="21"/>
      <c r="AD24" s="81"/>
      <c r="AE24" s="82"/>
      <c r="AF24" s="23"/>
    </row>
    <row r="25" spans="1:32" x14ac:dyDescent="0.25">
      <c r="A25" s="15" t="s">
        <v>22</v>
      </c>
      <c r="B25" s="16">
        <v>1</v>
      </c>
      <c r="C25" s="17" t="s">
        <v>48</v>
      </c>
      <c r="D25" s="18"/>
      <c r="E25" s="18">
        <v>60000</v>
      </c>
      <c r="F25" s="19"/>
      <c r="G25" s="16"/>
      <c r="H25" s="17"/>
      <c r="I25" s="61"/>
      <c r="J25" s="61"/>
      <c r="K25" s="69"/>
      <c r="L25" s="49"/>
      <c r="M25" s="57"/>
      <c r="N25" s="50"/>
      <c r="O25" s="54"/>
      <c r="P25" s="1"/>
      <c r="Q25" s="49"/>
      <c r="R25" s="57"/>
      <c r="S25" s="50"/>
      <c r="T25" s="54"/>
      <c r="U25" s="1"/>
      <c r="V25" s="67"/>
      <c r="W25" s="49"/>
      <c r="X25" s="10"/>
      <c r="Y25" s="50"/>
      <c r="Z25" s="54"/>
      <c r="AA25" s="1"/>
      <c r="AB25" s="49"/>
      <c r="AC25" s="10"/>
      <c r="AD25" s="50"/>
      <c r="AE25" s="54"/>
      <c r="AF25" s="1"/>
    </row>
    <row r="26" spans="1:32" ht="19.5" thickBot="1" x14ac:dyDescent="0.35">
      <c r="A26" s="20"/>
      <c r="B26" s="21"/>
      <c r="C26" s="22"/>
      <c r="D26" s="23"/>
      <c r="E26" s="23"/>
      <c r="F26" s="24"/>
      <c r="G26" s="21"/>
      <c r="H26" s="22"/>
      <c r="I26" s="62"/>
      <c r="J26" s="62"/>
      <c r="K26" s="69"/>
      <c r="L26" s="78">
        <v>14</v>
      </c>
      <c r="M26" s="70"/>
      <c r="N26" s="71"/>
      <c r="O26" s="72"/>
      <c r="P26" s="161" t="s">
        <v>38</v>
      </c>
      <c r="Q26" s="162"/>
      <c r="R26" s="163"/>
      <c r="S26" s="71"/>
      <c r="T26" s="72"/>
      <c r="U26" s="38">
        <v>14</v>
      </c>
      <c r="V26" s="67"/>
      <c r="W26" s="49"/>
      <c r="X26" s="10"/>
      <c r="Y26" s="50"/>
      <c r="Z26" s="54"/>
      <c r="AA26" s="1"/>
      <c r="AB26" s="49"/>
      <c r="AC26" s="10"/>
      <c r="AD26" s="50"/>
      <c r="AE26" s="54"/>
      <c r="AF26" s="1"/>
    </row>
    <row r="27" spans="1:32" ht="19.5" thickBot="1" x14ac:dyDescent="0.35">
      <c r="A27" s="20"/>
      <c r="B27" s="21"/>
      <c r="C27" s="22"/>
      <c r="D27" s="23"/>
      <c r="E27" s="23"/>
      <c r="F27" s="24"/>
      <c r="G27" s="21"/>
      <c r="H27" s="22"/>
      <c r="I27" s="62"/>
      <c r="J27" s="62"/>
      <c r="K27" s="69"/>
      <c r="L27" s="73"/>
      <c r="M27" s="74"/>
      <c r="N27" s="75"/>
      <c r="O27" s="76"/>
      <c r="P27" s="18"/>
      <c r="Q27" s="73" t="s">
        <v>22</v>
      </c>
      <c r="R27" s="16">
        <v>5</v>
      </c>
      <c r="S27" s="75" t="s">
        <v>63</v>
      </c>
      <c r="T27" s="76"/>
      <c r="U27" s="18">
        <v>890.34</v>
      </c>
      <c r="V27" s="67"/>
      <c r="W27" s="83">
        <v>24</v>
      </c>
      <c r="X27" s="89"/>
      <c r="Y27" s="85"/>
      <c r="Z27" s="86"/>
      <c r="AA27" s="158" t="s">
        <v>87</v>
      </c>
      <c r="AB27" s="159"/>
      <c r="AC27" s="160"/>
      <c r="AD27" s="85"/>
      <c r="AE27" s="86"/>
      <c r="AF27" s="86">
        <v>24</v>
      </c>
    </row>
    <row r="28" spans="1:32" ht="19.5" thickBot="1" x14ac:dyDescent="0.35">
      <c r="A28" s="39">
        <v>5</v>
      </c>
      <c r="B28" s="40"/>
      <c r="C28" s="41"/>
      <c r="D28" s="42"/>
      <c r="E28" s="161" t="s">
        <v>30</v>
      </c>
      <c r="F28" s="162"/>
      <c r="G28" s="163"/>
      <c r="H28" s="41"/>
      <c r="I28" s="63"/>
      <c r="J28" s="63">
        <v>5</v>
      </c>
      <c r="K28" s="65"/>
      <c r="L28" s="49"/>
      <c r="M28" s="57"/>
      <c r="N28" s="50"/>
      <c r="O28" s="54"/>
      <c r="P28" s="1"/>
      <c r="Q28" s="49" t="s">
        <v>22</v>
      </c>
      <c r="R28" s="10">
        <v>8</v>
      </c>
      <c r="S28" s="50" t="s">
        <v>67</v>
      </c>
      <c r="T28" s="54"/>
      <c r="U28" s="1">
        <v>924.64</v>
      </c>
      <c r="V28" s="67"/>
      <c r="W28" s="79" t="s">
        <v>22</v>
      </c>
      <c r="X28" s="21">
        <v>28</v>
      </c>
      <c r="Y28" s="81" t="s">
        <v>84</v>
      </c>
      <c r="Z28" s="82"/>
      <c r="AA28" s="23">
        <v>1500</v>
      </c>
      <c r="AB28" s="79"/>
      <c r="AC28" s="21"/>
      <c r="AD28" s="81"/>
      <c r="AE28" s="82"/>
      <c r="AF28" s="23"/>
    </row>
    <row r="29" spans="1:32" x14ac:dyDescent="0.25">
      <c r="A29" s="15" t="s">
        <v>22</v>
      </c>
      <c r="B29" s="16">
        <v>1</v>
      </c>
      <c r="C29" s="17" t="s">
        <v>48</v>
      </c>
      <c r="D29" s="18"/>
      <c r="E29" s="18">
        <v>28000</v>
      </c>
      <c r="F29" s="19"/>
      <c r="G29" s="16"/>
      <c r="H29" s="17"/>
      <c r="I29" s="61"/>
      <c r="J29" s="61"/>
      <c r="K29" s="69"/>
      <c r="L29" s="49"/>
      <c r="M29" s="57"/>
      <c r="N29" s="50"/>
      <c r="O29" s="54"/>
      <c r="P29" s="1"/>
      <c r="Q29" s="49" t="s">
        <v>22</v>
      </c>
      <c r="R29" s="10">
        <v>11</v>
      </c>
      <c r="S29" s="50" t="s">
        <v>64</v>
      </c>
      <c r="T29" s="54"/>
      <c r="U29" s="1">
        <v>330</v>
      </c>
      <c r="V29" s="67"/>
      <c r="W29" s="49"/>
      <c r="X29" s="10"/>
      <c r="Y29" s="50"/>
      <c r="Z29" s="54"/>
      <c r="AA29" s="1"/>
      <c r="AB29" s="49"/>
      <c r="AC29" s="10"/>
      <c r="AD29" s="50"/>
      <c r="AE29" s="54"/>
      <c r="AF29" s="1"/>
    </row>
    <row r="30" spans="1:32" x14ac:dyDescent="0.25">
      <c r="A30" s="9"/>
      <c r="B30" s="10"/>
      <c r="C30" s="11"/>
      <c r="D30" s="1"/>
      <c r="E30" s="1"/>
      <c r="F30" s="12"/>
      <c r="G30" s="10"/>
      <c r="H30" s="11"/>
      <c r="I30" s="60"/>
      <c r="J30" s="60"/>
      <c r="K30" s="69"/>
      <c r="L30" s="49"/>
      <c r="M30" s="57"/>
      <c r="N30" s="50"/>
      <c r="O30" s="54"/>
      <c r="P30" s="1"/>
      <c r="Q30" s="49" t="s">
        <v>22</v>
      </c>
      <c r="R30" s="10">
        <v>14</v>
      </c>
      <c r="S30" s="50" t="s">
        <v>69</v>
      </c>
      <c r="T30" s="54"/>
      <c r="U30" s="1">
        <v>1383.75</v>
      </c>
      <c r="V30" s="67"/>
      <c r="W30" s="49"/>
      <c r="X30" s="10"/>
      <c r="Y30" s="50"/>
      <c r="Z30" s="54"/>
      <c r="AA30" s="1"/>
      <c r="AB30" s="49"/>
      <c r="AC30" s="10"/>
      <c r="AD30" s="50"/>
      <c r="AE30" s="54"/>
      <c r="AF30" s="1"/>
    </row>
    <row r="31" spans="1:32" ht="19.5" thickBot="1" x14ac:dyDescent="0.35">
      <c r="A31" s="30">
        <v>6</v>
      </c>
      <c r="B31" s="35"/>
      <c r="C31" s="36"/>
      <c r="D31" s="37"/>
      <c r="E31" s="161" t="s">
        <v>28</v>
      </c>
      <c r="F31" s="162"/>
      <c r="G31" s="163"/>
      <c r="H31" s="36"/>
      <c r="I31" s="38"/>
      <c r="J31" s="38">
        <v>6</v>
      </c>
      <c r="K31" s="65"/>
      <c r="L31" s="49"/>
      <c r="M31" s="57"/>
      <c r="N31" s="50"/>
      <c r="O31" s="54"/>
      <c r="P31" s="1"/>
      <c r="Q31" s="49" t="s">
        <v>22</v>
      </c>
      <c r="R31" s="10">
        <v>21</v>
      </c>
      <c r="S31" s="50" t="s">
        <v>68</v>
      </c>
      <c r="T31" s="54"/>
      <c r="U31" s="13">
        <v>439.02</v>
      </c>
      <c r="V31" s="67"/>
      <c r="W31" s="91">
        <v>25</v>
      </c>
      <c r="X31" s="92"/>
      <c r="Y31" s="93"/>
      <c r="Z31" s="166" t="s">
        <v>88</v>
      </c>
      <c r="AA31" s="167"/>
      <c r="AB31" s="167"/>
      <c r="AC31" s="167"/>
      <c r="AD31" s="175"/>
      <c r="AE31" s="94"/>
      <c r="AF31" s="86">
        <v>25</v>
      </c>
    </row>
    <row r="32" spans="1:32" x14ac:dyDescent="0.25">
      <c r="A32" s="15" t="s">
        <v>22</v>
      </c>
      <c r="B32" s="16">
        <v>1</v>
      </c>
      <c r="C32" s="17" t="s">
        <v>48</v>
      </c>
      <c r="D32" s="18"/>
      <c r="E32" s="18">
        <v>8000</v>
      </c>
      <c r="F32" s="19"/>
      <c r="G32" s="16"/>
      <c r="H32" s="17"/>
      <c r="I32" s="61"/>
      <c r="J32" s="61"/>
      <c r="K32" s="69"/>
      <c r="L32" s="49"/>
      <c r="M32" s="57"/>
      <c r="N32" s="50"/>
      <c r="O32" s="54"/>
      <c r="P32" s="1"/>
      <c r="Q32" s="49"/>
      <c r="R32" s="57"/>
      <c r="S32" s="50"/>
      <c r="T32" s="54"/>
      <c r="U32" s="14">
        <f>U27+U28+U29+U30+U31</f>
        <v>3967.75</v>
      </c>
      <c r="V32" s="67"/>
      <c r="W32" s="79" t="s">
        <v>22</v>
      </c>
      <c r="X32" s="21">
        <v>28</v>
      </c>
      <c r="Y32" s="81" t="s">
        <v>84</v>
      </c>
      <c r="Z32" s="82"/>
      <c r="AA32" s="23">
        <v>950.25</v>
      </c>
      <c r="AB32" s="79"/>
      <c r="AC32" s="21"/>
      <c r="AD32" s="81"/>
      <c r="AE32" s="82"/>
      <c r="AF32" s="62"/>
    </row>
    <row r="33" spans="1:32" x14ac:dyDescent="0.25">
      <c r="A33" s="9"/>
      <c r="B33" s="10"/>
      <c r="C33" s="11"/>
      <c r="D33" s="1"/>
      <c r="E33" s="1"/>
      <c r="F33" s="12"/>
      <c r="G33" s="10"/>
      <c r="H33" s="11"/>
      <c r="I33" s="60"/>
      <c r="J33" s="60"/>
      <c r="K33" s="69"/>
      <c r="L33" s="49"/>
      <c r="M33" s="57"/>
      <c r="N33" s="50"/>
      <c r="O33" s="54"/>
      <c r="P33" s="1"/>
      <c r="Q33" s="49"/>
      <c r="R33" s="57"/>
      <c r="S33" s="50"/>
      <c r="T33" s="54"/>
      <c r="U33" s="1"/>
      <c r="V33" s="67"/>
      <c r="W33" s="49"/>
      <c r="X33" s="10"/>
      <c r="Y33" s="50"/>
      <c r="Z33" s="54"/>
      <c r="AA33" s="1"/>
      <c r="AB33" s="49"/>
      <c r="AC33" s="10"/>
      <c r="AD33" s="50"/>
      <c r="AE33" s="54"/>
      <c r="AF33" s="60"/>
    </row>
    <row r="34" spans="1:32" ht="19.5" thickBot="1" x14ac:dyDescent="0.35">
      <c r="A34" s="9"/>
      <c r="B34" s="10"/>
      <c r="C34" s="11"/>
      <c r="D34" s="1"/>
      <c r="E34" s="1"/>
      <c r="F34" s="12"/>
      <c r="G34" s="10"/>
      <c r="H34" s="11"/>
      <c r="I34" s="60"/>
      <c r="J34" s="60"/>
      <c r="K34" s="69"/>
      <c r="L34" s="83">
        <v>15</v>
      </c>
      <c r="M34" s="84"/>
      <c r="N34" s="85"/>
      <c r="O34" s="86"/>
      <c r="P34" s="158" t="s">
        <v>70</v>
      </c>
      <c r="Q34" s="159"/>
      <c r="R34" s="160"/>
      <c r="S34" s="85"/>
      <c r="T34" s="86"/>
      <c r="U34" s="86">
        <v>15</v>
      </c>
      <c r="V34" s="67"/>
      <c r="W34" s="49"/>
      <c r="X34" s="10"/>
      <c r="Y34" s="50"/>
      <c r="Z34" s="54"/>
      <c r="AA34" s="1"/>
      <c r="AB34" s="49"/>
      <c r="AC34" s="10"/>
      <c r="AD34" s="50"/>
      <c r="AE34" s="54"/>
      <c r="AF34" s="60"/>
    </row>
    <row r="35" spans="1:32" ht="19.5" thickBot="1" x14ac:dyDescent="0.35">
      <c r="A35" s="30">
        <v>7</v>
      </c>
      <c r="B35" s="35"/>
      <c r="C35" s="36"/>
      <c r="D35" s="37"/>
      <c r="E35" s="43" t="s">
        <v>29</v>
      </c>
      <c r="F35" s="44"/>
      <c r="G35" s="45"/>
      <c r="H35" s="36"/>
      <c r="I35" s="38"/>
      <c r="J35" s="38">
        <v>7</v>
      </c>
      <c r="K35" s="65"/>
      <c r="L35" s="79" t="s">
        <v>22</v>
      </c>
      <c r="M35" s="80">
        <v>6</v>
      </c>
      <c r="N35" s="81" t="s">
        <v>71</v>
      </c>
      <c r="O35" s="82"/>
      <c r="P35" s="23">
        <v>6696.43</v>
      </c>
      <c r="Q35" s="79"/>
      <c r="R35" s="80"/>
      <c r="S35" s="81"/>
      <c r="T35" s="82"/>
      <c r="U35" s="23"/>
      <c r="V35" s="67"/>
      <c r="W35" s="91">
        <v>26</v>
      </c>
      <c r="X35" s="92"/>
      <c r="Y35" s="93"/>
      <c r="Z35" s="94"/>
      <c r="AA35" s="166" t="s">
        <v>89</v>
      </c>
      <c r="AB35" s="167"/>
      <c r="AC35" s="168"/>
      <c r="AD35" s="93"/>
      <c r="AE35" s="94"/>
      <c r="AF35" s="86">
        <v>26</v>
      </c>
    </row>
    <row r="36" spans="1:32" x14ac:dyDescent="0.25">
      <c r="A36" s="15"/>
      <c r="B36" s="16"/>
      <c r="C36" s="17"/>
      <c r="D36" s="18"/>
      <c r="E36" s="18"/>
      <c r="F36" s="19" t="s">
        <v>22</v>
      </c>
      <c r="G36" s="16">
        <v>1</v>
      </c>
      <c r="H36" s="17" t="s">
        <v>46</v>
      </c>
      <c r="I36" s="61"/>
      <c r="J36" s="18">
        <v>93000</v>
      </c>
      <c r="K36" s="67"/>
      <c r="L36" s="49"/>
      <c r="M36" s="57"/>
      <c r="N36" s="50"/>
      <c r="O36" s="54"/>
      <c r="P36" s="1"/>
      <c r="Q36" s="49"/>
      <c r="R36" s="57"/>
      <c r="S36" s="50"/>
      <c r="T36" s="54"/>
      <c r="U36" s="1"/>
      <c r="V36" s="67"/>
      <c r="W36" s="79" t="s">
        <v>22</v>
      </c>
      <c r="X36" s="21">
        <v>28</v>
      </c>
      <c r="Y36" s="81" t="s">
        <v>84</v>
      </c>
      <c r="Z36" s="82"/>
      <c r="AA36" s="23">
        <v>1140.3</v>
      </c>
      <c r="AB36" s="79"/>
      <c r="AC36" s="21"/>
      <c r="AD36" s="81"/>
      <c r="AE36" s="82"/>
      <c r="AF36" s="23"/>
    </row>
    <row r="37" spans="1:32" x14ac:dyDescent="0.25">
      <c r="A37" s="9"/>
      <c r="B37" s="10"/>
      <c r="C37" s="11"/>
      <c r="D37" s="1"/>
      <c r="E37" s="1"/>
      <c r="F37" s="12"/>
      <c r="G37" s="10"/>
      <c r="H37" s="11"/>
      <c r="I37" s="60"/>
      <c r="J37" s="1"/>
      <c r="K37" s="67"/>
      <c r="L37" s="49"/>
      <c r="M37" s="57"/>
      <c r="N37" s="50"/>
      <c r="O37" s="54"/>
      <c r="P37" s="1"/>
      <c r="Q37" s="49"/>
      <c r="R37" s="57"/>
      <c r="S37" s="50"/>
      <c r="T37" s="54"/>
      <c r="U37" s="1"/>
      <c r="V37" s="67"/>
      <c r="W37" s="49"/>
      <c r="X37" s="10"/>
      <c r="Y37" s="50"/>
      <c r="Z37" s="54"/>
      <c r="AA37" s="1"/>
      <c r="AB37" s="49"/>
      <c r="AC37" s="10"/>
      <c r="AD37" s="50"/>
      <c r="AE37" s="54"/>
      <c r="AF37" s="1"/>
    </row>
    <row r="38" spans="1:32" ht="19.5" thickBot="1" x14ac:dyDescent="0.35">
      <c r="A38" s="9"/>
      <c r="B38" s="10"/>
      <c r="C38" s="11"/>
      <c r="D38" s="1"/>
      <c r="E38" s="1"/>
      <c r="F38" s="12"/>
      <c r="G38" s="10"/>
      <c r="H38" s="11"/>
      <c r="I38" s="60"/>
      <c r="J38" s="1"/>
      <c r="K38" s="67"/>
      <c r="L38" s="83">
        <v>16</v>
      </c>
      <c r="M38" s="84"/>
      <c r="N38" s="85"/>
      <c r="O38" s="86"/>
      <c r="P38" s="158" t="s">
        <v>72</v>
      </c>
      <c r="Q38" s="159"/>
      <c r="R38" s="160"/>
      <c r="S38" s="85"/>
      <c r="T38" s="86"/>
      <c r="U38" s="86">
        <v>16</v>
      </c>
      <c r="V38" s="67"/>
      <c r="W38" s="49"/>
      <c r="X38" s="10"/>
      <c r="Y38" s="50"/>
      <c r="Z38" s="54"/>
      <c r="AA38" s="1"/>
      <c r="AB38" s="49"/>
      <c r="AC38" s="10"/>
      <c r="AD38" s="50"/>
      <c r="AE38" s="54"/>
      <c r="AF38" s="1"/>
    </row>
    <row r="39" spans="1:32" ht="19.5" thickBot="1" x14ac:dyDescent="0.35">
      <c r="A39" s="30">
        <v>8</v>
      </c>
      <c r="B39" s="35"/>
      <c r="C39" s="36"/>
      <c r="D39" s="37"/>
      <c r="E39" s="161" t="s">
        <v>31</v>
      </c>
      <c r="F39" s="164"/>
      <c r="G39" s="165"/>
      <c r="H39" s="46"/>
      <c r="I39" s="64"/>
      <c r="J39" s="64">
        <v>8</v>
      </c>
      <c r="K39" s="65"/>
      <c r="L39" s="79" t="s">
        <v>22</v>
      </c>
      <c r="M39" s="80">
        <v>24</v>
      </c>
      <c r="N39" s="81" t="s">
        <v>73</v>
      </c>
      <c r="O39" s="82"/>
      <c r="P39" s="23">
        <v>1700</v>
      </c>
      <c r="Q39" s="79" t="s">
        <v>22</v>
      </c>
      <c r="R39" s="21">
        <v>6</v>
      </c>
      <c r="S39" s="81" t="s">
        <v>74</v>
      </c>
      <c r="T39" s="82"/>
      <c r="U39" s="23">
        <v>6696.43</v>
      </c>
      <c r="V39" s="67"/>
      <c r="W39" s="83">
        <v>27</v>
      </c>
      <c r="X39" s="89"/>
      <c r="Y39" s="85"/>
      <c r="Z39" s="86"/>
      <c r="AA39" s="158" t="s">
        <v>90</v>
      </c>
      <c r="AB39" s="159"/>
      <c r="AC39" s="160"/>
      <c r="AD39" s="85"/>
      <c r="AE39" s="86"/>
      <c r="AF39" s="86">
        <v>27</v>
      </c>
    </row>
    <row r="40" spans="1:32" x14ac:dyDescent="0.25">
      <c r="A40" s="15"/>
      <c r="B40" s="16"/>
      <c r="C40" s="17"/>
      <c r="D40" s="18"/>
      <c r="E40" s="18"/>
      <c r="F40" s="19" t="s">
        <v>22</v>
      </c>
      <c r="G40" s="16">
        <v>1</v>
      </c>
      <c r="H40" s="17" t="s">
        <v>46</v>
      </c>
      <c r="I40" s="61"/>
      <c r="J40" s="18">
        <v>93000</v>
      </c>
      <c r="K40" s="67"/>
      <c r="L40" s="49"/>
      <c r="M40" s="57"/>
      <c r="N40" s="50"/>
      <c r="O40" s="54"/>
      <c r="P40" s="1"/>
      <c r="Q40" s="49"/>
      <c r="R40" s="57"/>
      <c r="S40" s="50"/>
      <c r="T40" s="54"/>
      <c r="U40" s="1"/>
      <c r="V40" s="67"/>
      <c r="W40" s="79"/>
      <c r="X40" s="21"/>
      <c r="Y40" s="81"/>
      <c r="Z40" s="82"/>
      <c r="AA40" s="23"/>
      <c r="AB40" s="79" t="s">
        <v>22</v>
      </c>
      <c r="AC40" s="21">
        <v>28</v>
      </c>
      <c r="AD40" s="81" t="s">
        <v>91</v>
      </c>
      <c r="AE40" s="82"/>
      <c r="AF40" s="23">
        <v>2887.5</v>
      </c>
    </row>
    <row r="41" spans="1:32" x14ac:dyDescent="0.25">
      <c r="A41" s="9"/>
      <c r="B41" s="10"/>
      <c r="C41" s="11"/>
      <c r="D41" s="1"/>
      <c r="E41" s="1"/>
      <c r="F41" s="12"/>
      <c r="G41" s="10"/>
      <c r="H41" s="11"/>
      <c r="I41" s="60"/>
      <c r="J41" s="1"/>
      <c r="K41" s="67"/>
      <c r="L41" s="49"/>
      <c r="M41" s="57"/>
      <c r="N41" s="50"/>
      <c r="O41" s="54"/>
      <c r="P41" s="1"/>
      <c r="Q41" s="49"/>
      <c r="R41" s="57"/>
      <c r="S41" s="50"/>
      <c r="T41" s="54"/>
      <c r="U41" s="1"/>
      <c r="V41" s="67"/>
      <c r="W41" s="49"/>
      <c r="X41" s="10"/>
      <c r="Y41" s="50"/>
      <c r="Z41" s="54"/>
      <c r="AA41" s="1"/>
      <c r="AB41" s="49"/>
      <c r="AC41" s="10"/>
      <c r="AD41" s="50"/>
      <c r="AE41" s="54"/>
      <c r="AF41" s="1"/>
    </row>
    <row r="42" spans="1:32" ht="19.5" thickBot="1" x14ac:dyDescent="0.35">
      <c r="A42" s="9"/>
      <c r="B42" s="10"/>
      <c r="C42" s="11"/>
      <c r="D42" s="1"/>
      <c r="E42" s="1"/>
      <c r="F42" s="12"/>
      <c r="G42" s="10"/>
      <c r="H42" s="11"/>
      <c r="I42" s="60"/>
      <c r="J42" s="1"/>
      <c r="K42" s="67"/>
      <c r="L42" s="83">
        <v>17</v>
      </c>
      <c r="M42" s="84"/>
      <c r="N42" s="85"/>
      <c r="O42" s="86"/>
      <c r="P42" s="158" t="s">
        <v>75</v>
      </c>
      <c r="Q42" s="159"/>
      <c r="R42" s="160"/>
      <c r="S42" s="85"/>
      <c r="T42" s="86"/>
      <c r="U42" s="86">
        <v>17</v>
      </c>
      <c r="V42" s="67"/>
      <c r="W42" s="49"/>
      <c r="X42" s="10"/>
      <c r="Y42" s="50"/>
      <c r="Z42" s="54"/>
      <c r="AA42" s="1"/>
      <c r="AB42" s="49"/>
      <c r="AC42" s="10"/>
      <c r="AD42" s="50"/>
      <c r="AE42" s="54"/>
      <c r="AF42" s="1"/>
    </row>
    <row r="43" spans="1:32" ht="19.5" thickBot="1" x14ac:dyDescent="0.35">
      <c r="A43" s="30">
        <v>9</v>
      </c>
      <c r="B43" s="35"/>
      <c r="C43" s="36"/>
      <c r="D43" s="37"/>
      <c r="E43" s="161" t="s">
        <v>32</v>
      </c>
      <c r="F43" s="162"/>
      <c r="G43" s="163"/>
      <c r="H43" s="36"/>
      <c r="I43" s="38"/>
      <c r="J43" s="38">
        <v>9</v>
      </c>
      <c r="K43" s="65"/>
      <c r="L43" s="79" t="s">
        <v>24</v>
      </c>
      <c r="M43" s="80">
        <v>11</v>
      </c>
      <c r="N43" s="81" t="s">
        <v>53</v>
      </c>
      <c r="O43" s="82"/>
      <c r="P43" s="23">
        <v>2750</v>
      </c>
      <c r="Q43" s="79" t="s">
        <v>22</v>
      </c>
      <c r="R43" s="21">
        <v>26</v>
      </c>
      <c r="S43" s="81" t="s">
        <v>76</v>
      </c>
      <c r="T43" s="82"/>
      <c r="U43" s="23">
        <v>500</v>
      </c>
      <c r="V43" s="67"/>
      <c r="W43" s="49"/>
      <c r="X43" s="10"/>
      <c r="Y43" s="50"/>
      <c r="Z43" s="54"/>
      <c r="AA43" s="1"/>
      <c r="AB43" s="49"/>
      <c r="AC43" s="10"/>
      <c r="AD43" s="50"/>
      <c r="AE43" s="54"/>
      <c r="AF43" s="1"/>
    </row>
    <row r="44" spans="1:32" ht="16.5" thickBot="1" x14ac:dyDescent="0.3">
      <c r="A44" s="95" t="s">
        <v>22</v>
      </c>
      <c r="B44" s="96">
        <v>3</v>
      </c>
      <c r="C44" s="97" t="s">
        <v>39</v>
      </c>
      <c r="D44" s="98"/>
      <c r="E44" s="98">
        <v>4000</v>
      </c>
      <c r="F44" s="99"/>
      <c r="G44" s="96"/>
      <c r="H44" s="97"/>
      <c r="I44" s="100"/>
      <c r="J44" s="98"/>
      <c r="K44" s="67"/>
      <c r="L44" s="51"/>
      <c r="M44" s="27"/>
      <c r="N44" s="52"/>
      <c r="O44" s="55"/>
      <c r="P44" s="26"/>
      <c r="Q44" s="51"/>
      <c r="R44" s="27"/>
      <c r="S44" s="52"/>
      <c r="T44" s="55"/>
      <c r="U44" s="26"/>
      <c r="V44" s="67"/>
      <c r="W44" s="51"/>
      <c r="X44" s="25"/>
      <c r="Y44" s="52"/>
      <c r="Z44" s="55"/>
      <c r="AA44" s="26"/>
      <c r="AB44" s="51"/>
      <c r="AC44" s="25"/>
      <c r="AD44" s="52"/>
      <c r="AE44" s="55"/>
      <c r="AF44" s="26"/>
    </row>
    <row r="45" spans="1:32" ht="18" customHeight="1" thickTop="1" x14ac:dyDescent="0.25"/>
  </sheetData>
  <mergeCells count="30">
    <mergeCell ref="B2:I2"/>
    <mergeCell ref="AB1:AF1"/>
    <mergeCell ref="AA35:AC35"/>
    <mergeCell ref="AA39:AC39"/>
    <mergeCell ref="Z23:AD23"/>
    <mergeCell ref="AA27:AC27"/>
    <mergeCell ref="Z31:AD31"/>
    <mergeCell ref="E20:G20"/>
    <mergeCell ref="E12:G12"/>
    <mergeCell ref="P34:R34"/>
    <mergeCell ref="M2:T2"/>
    <mergeCell ref="W1:AA1"/>
    <mergeCell ref="L1:U1"/>
    <mergeCell ref="X2:AE2"/>
    <mergeCell ref="O10:S10"/>
    <mergeCell ref="P14:R14"/>
    <mergeCell ref="P18:R18"/>
    <mergeCell ref="P26:R26"/>
    <mergeCell ref="AA6:AC6"/>
    <mergeCell ref="AA10:AC10"/>
    <mergeCell ref="Z15:AC15"/>
    <mergeCell ref="AA19:AC19"/>
    <mergeCell ref="A1:J1"/>
    <mergeCell ref="P38:R38"/>
    <mergeCell ref="P42:R42"/>
    <mergeCell ref="E43:G43"/>
    <mergeCell ref="E24:G24"/>
    <mergeCell ref="E31:G31"/>
    <mergeCell ref="E28:G28"/>
    <mergeCell ref="E39:G39"/>
  </mergeCells>
  <pageMargins left="0.98425196850393704" right="0.78740157480314965" top="0.78740157480314965" bottom="1.1811023622047245" header="0.31496062992125984" footer="0.31496062992125984"/>
  <pageSetup paperSize="34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zoomScaleNormal="100" workbookViewId="0">
      <selection activeCell="G6" sqref="G6"/>
    </sheetView>
  </sheetViews>
  <sheetFormatPr baseColWidth="10" defaultRowHeight="15" x14ac:dyDescent="0.25"/>
  <cols>
    <col min="1" max="1" width="3.28515625" customWidth="1"/>
    <col min="2" max="2" width="6.28515625" customWidth="1"/>
    <col min="3" max="3" width="34.5703125" customWidth="1"/>
    <col min="4" max="5" width="18.5703125" customWidth="1"/>
  </cols>
  <sheetData>
    <row r="1" spans="1:5" ht="33.75" customHeight="1" x14ac:dyDescent="0.25">
      <c r="A1" s="176" t="s">
        <v>141</v>
      </c>
      <c r="B1" s="176"/>
      <c r="C1" s="177"/>
      <c r="D1" s="177"/>
      <c r="E1" s="177"/>
    </row>
    <row r="2" spans="1:5" ht="16.5" thickBot="1" x14ac:dyDescent="0.3">
      <c r="A2" s="151"/>
      <c r="B2" s="152" t="s">
        <v>158</v>
      </c>
      <c r="C2" s="153" t="s">
        <v>159</v>
      </c>
      <c r="D2" s="154" t="s">
        <v>160</v>
      </c>
      <c r="E2" s="154" t="s">
        <v>161</v>
      </c>
    </row>
    <row r="3" spans="1:5" ht="16.5" thickTop="1" x14ac:dyDescent="0.25">
      <c r="A3" s="146"/>
      <c r="B3" s="147">
        <v>1</v>
      </c>
      <c r="C3" s="143" t="s">
        <v>6</v>
      </c>
      <c r="D3" s="107">
        <v>18284.84</v>
      </c>
      <c r="E3" s="140"/>
    </row>
    <row r="4" spans="1:5" ht="15.75" x14ac:dyDescent="0.25">
      <c r="A4" s="126"/>
      <c r="B4" s="148">
        <v>2</v>
      </c>
      <c r="C4" s="109" t="s">
        <v>142</v>
      </c>
      <c r="D4" s="103">
        <v>19941.38</v>
      </c>
      <c r="E4" s="103"/>
    </row>
    <row r="5" spans="1:5" ht="15.75" x14ac:dyDescent="0.25">
      <c r="A5" s="126"/>
      <c r="B5" s="148">
        <v>3</v>
      </c>
      <c r="C5" s="109" t="s">
        <v>143</v>
      </c>
      <c r="D5" s="103">
        <v>60000</v>
      </c>
      <c r="E5" s="103"/>
    </row>
    <row r="6" spans="1:5" ht="15.75" x14ac:dyDescent="0.25">
      <c r="A6" s="126"/>
      <c r="B6" s="148">
        <v>4</v>
      </c>
      <c r="C6" s="109" t="s">
        <v>27</v>
      </c>
      <c r="D6" s="103">
        <v>60000</v>
      </c>
      <c r="E6" s="103"/>
    </row>
    <row r="7" spans="1:5" ht="15.75" x14ac:dyDescent="0.25">
      <c r="A7" s="126"/>
      <c r="B7" s="148">
        <v>5</v>
      </c>
      <c r="C7" s="109" t="s">
        <v>9</v>
      </c>
      <c r="D7" s="104">
        <v>28000</v>
      </c>
      <c r="E7" s="103"/>
    </row>
    <row r="8" spans="1:5" ht="15.75" x14ac:dyDescent="0.25">
      <c r="A8" s="126"/>
      <c r="B8" s="148">
        <v>6</v>
      </c>
      <c r="C8" s="109" t="s">
        <v>144</v>
      </c>
      <c r="D8" s="103">
        <v>8000</v>
      </c>
      <c r="E8" s="103"/>
    </row>
    <row r="9" spans="1:5" ht="15.75" x14ac:dyDescent="0.25">
      <c r="A9" s="126"/>
      <c r="B9" s="148">
        <v>7</v>
      </c>
      <c r="C9" s="109" t="s">
        <v>145</v>
      </c>
      <c r="D9" s="103"/>
      <c r="E9" s="103">
        <v>93000</v>
      </c>
    </row>
    <row r="10" spans="1:5" ht="15.75" x14ac:dyDescent="0.25">
      <c r="A10" s="126"/>
      <c r="B10" s="148">
        <v>8</v>
      </c>
      <c r="C10" s="109" t="s">
        <v>146</v>
      </c>
      <c r="D10" s="103"/>
      <c r="E10" s="103">
        <v>93000</v>
      </c>
    </row>
    <row r="11" spans="1:5" ht="15.75" x14ac:dyDescent="0.25">
      <c r="A11" s="126"/>
      <c r="B11" s="148">
        <v>9</v>
      </c>
      <c r="C11" s="109" t="s">
        <v>147</v>
      </c>
      <c r="D11" s="103">
        <v>4000</v>
      </c>
      <c r="E11" s="103"/>
    </row>
    <row r="12" spans="1:5" ht="15.75" x14ac:dyDescent="0.25">
      <c r="A12" s="126"/>
      <c r="B12" s="148">
        <v>10</v>
      </c>
      <c r="C12" s="109" t="s">
        <v>99</v>
      </c>
      <c r="D12" s="103">
        <v>1449.37</v>
      </c>
      <c r="E12" s="103"/>
    </row>
    <row r="13" spans="1:5" ht="15.75" x14ac:dyDescent="0.25">
      <c r="A13" s="126"/>
      <c r="B13" s="148">
        <v>11</v>
      </c>
      <c r="C13" s="109" t="s">
        <v>148</v>
      </c>
      <c r="D13" s="103"/>
      <c r="E13" s="103">
        <v>200</v>
      </c>
    </row>
    <row r="14" spans="1:5" ht="15.75" x14ac:dyDescent="0.25">
      <c r="A14" s="126"/>
      <c r="B14" s="148">
        <v>12</v>
      </c>
      <c r="C14" s="109" t="s">
        <v>149</v>
      </c>
      <c r="D14" s="103">
        <v>390.5</v>
      </c>
      <c r="E14" s="103"/>
    </row>
    <row r="15" spans="1:5" ht="15.75" x14ac:dyDescent="0.25">
      <c r="A15" s="126"/>
      <c r="B15" s="148">
        <v>13</v>
      </c>
      <c r="C15" s="109" t="s">
        <v>37</v>
      </c>
      <c r="D15" s="103"/>
      <c r="E15" s="103">
        <v>33455.089999999997</v>
      </c>
    </row>
    <row r="16" spans="1:5" ht="15.75" x14ac:dyDescent="0.25">
      <c r="A16" s="126"/>
      <c r="B16" s="148">
        <v>14</v>
      </c>
      <c r="C16" s="109" t="s">
        <v>150</v>
      </c>
      <c r="D16" s="107"/>
      <c r="E16" s="103">
        <v>3967.75</v>
      </c>
    </row>
    <row r="17" spans="1:5" ht="15.75" x14ac:dyDescent="0.25">
      <c r="A17" s="126"/>
      <c r="B17" s="148">
        <v>15</v>
      </c>
      <c r="C17" s="109" t="s">
        <v>70</v>
      </c>
      <c r="D17" s="103">
        <v>6696.43</v>
      </c>
      <c r="E17" s="103"/>
    </row>
    <row r="18" spans="1:5" ht="15.75" x14ac:dyDescent="0.25">
      <c r="A18" s="126"/>
      <c r="B18" s="148">
        <v>16</v>
      </c>
      <c r="C18" s="109" t="s">
        <v>72</v>
      </c>
      <c r="D18" s="103"/>
      <c r="E18" s="103">
        <v>4996.43</v>
      </c>
    </row>
    <row r="19" spans="1:5" ht="15.75" x14ac:dyDescent="0.25">
      <c r="A19" s="126"/>
      <c r="B19" s="148">
        <v>17</v>
      </c>
      <c r="C19" s="109" t="s">
        <v>75</v>
      </c>
      <c r="D19" s="103">
        <v>2250</v>
      </c>
      <c r="E19" s="103"/>
    </row>
    <row r="20" spans="1:5" ht="15.75" x14ac:dyDescent="0.25">
      <c r="A20" s="126"/>
      <c r="B20" s="148">
        <v>18</v>
      </c>
      <c r="C20" s="109" t="s">
        <v>111</v>
      </c>
      <c r="D20" s="103">
        <v>982.14</v>
      </c>
      <c r="E20" s="103"/>
    </row>
    <row r="21" spans="1:5" ht="15.75" x14ac:dyDescent="0.25">
      <c r="A21" s="126"/>
      <c r="B21" s="148">
        <v>19</v>
      </c>
      <c r="C21" s="109" t="s">
        <v>116</v>
      </c>
      <c r="D21" s="103">
        <v>286.61</v>
      </c>
      <c r="E21" s="103"/>
    </row>
    <row r="22" spans="1:5" ht="15.75" x14ac:dyDescent="0.25">
      <c r="A22" s="126"/>
      <c r="B22" s="148">
        <v>20</v>
      </c>
      <c r="C22" s="109" t="s">
        <v>151</v>
      </c>
      <c r="D22" s="103">
        <v>162.94999999999999</v>
      </c>
      <c r="E22" s="103"/>
    </row>
    <row r="23" spans="1:5" ht="15.75" x14ac:dyDescent="0.25">
      <c r="A23" s="126"/>
      <c r="B23" s="148">
        <v>21</v>
      </c>
      <c r="C23" s="109" t="s">
        <v>128</v>
      </c>
      <c r="D23" s="103">
        <v>7500</v>
      </c>
      <c r="E23" s="103"/>
    </row>
    <row r="24" spans="1:5" ht="15.75" x14ac:dyDescent="0.25">
      <c r="A24" s="126"/>
      <c r="B24" s="148">
        <v>22</v>
      </c>
      <c r="C24" s="109" t="s">
        <v>129</v>
      </c>
      <c r="D24" s="103">
        <v>9000</v>
      </c>
      <c r="E24" s="103"/>
    </row>
    <row r="25" spans="1:5" ht="15.75" x14ac:dyDescent="0.25">
      <c r="A25" s="126"/>
      <c r="B25" s="148">
        <v>23</v>
      </c>
      <c r="C25" s="109" t="s">
        <v>152</v>
      </c>
      <c r="D25" s="103">
        <v>972</v>
      </c>
      <c r="E25" s="103"/>
    </row>
    <row r="26" spans="1:5" ht="15.75" x14ac:dyDescent="0.25">
      <c r="A26" s="126"/>
      <c r="B26" s="148">
        <v>24</v>
      </c>
      <c r="C26" s="109" t="s">
        <v>153</v>
      </c>
      <c r="D26" s="103">
        <v>1500</v>
      </c>
      <c r="E26" s="103"/>
    </row>
    <row r="27" spans="1:5" ht="15.75" x14ac:dyDescent="0.25">
      <c r="A27" s="126"/>
      <c r="B27" s="148">
        <v>25</v>
      </c>
      <c r="C27" s="109" t="s">
        <v>154</v>
      </c>
      <c r="D27" s="103">
        <v>950.25</v>
      </c>
      <c r="E27" s="103"/>
    </row>
    <row r="28" spans="1:5" ht="15.75" x14ac:dyDescent="0.25">
      <c r="A28" s="126"/>
      <c r="B28" s="148">
        <v>26</v>
      </c>
      <c r="C28" s="109" t="s">
        <v>155</v>
      </c>
      <c r="D28" s="103">
        <v>1140.3</v>
      </c>
      <c r="E28" s="103"/>
    </row>
    <row r="29" spans="1:5" ht="16.5" thickBot="1" x14ac:dyDescent="0.3">
      <c r="A29" s="126"/>
      <c r="B29" s="148">
        <v>27</v>
      </c>
      <c r="C29" s="109" t="s">
        <v>156</v>
      </c>
      <c r="D29" s="142"/>
      <c r="E29" s="142">
        <v>2887.5</v>
      </c>
    </row>
    <row r="30" spans="1:5" ht="16.5" thickBot="1" x14ac:dyDescent="0.3">
      <c r="A30" s="10"/>
      <c r="B30" s="10"/>
      <c r="C30" s="109" t="s">
        <v>157</v>
      </c>
      <c r="D30" s="141">
        <f>SUM(D3:D29)</f>
        <v>231506.77</v>
      </c>
      <c r="E30" s="141">
        <f>SUM(E9:E29)</f>
        <v>231506.77</v>
      </c>
    </row>
    <row r="31" spans="1:5" ht="15.75" thickTop="1" x14ac:dyDescent="0.25">
      <c r="A31" s="149"/>
      <c r="B31" s="149"/>
      <c r="C31" s="144"/>
      <c r="D31" s="102"/>
      <c r="E31" s="102"/>
    </row>
    <row r="32" spans="1:5" x14ac:dyDescent="0.25">
      <c r="A32" s="149"/>
      <c r="B32" s="149"/>
      <c r="C32" s="144"/>
      <c r="D32" s="101"/>
      <c r="E32" s="101"/>
    </row>
    <row r="33" spans="1:5" x14ac:dyDescent="0.25">
      <c r="A33" s="149"/>
      <c r="B33" s="149"/>
      <c r="C33" s="144"/>
      <c r="D33" s="101"/>
      <c r="E33" s="101"/>
    </row>
    <row r="34" spans="1:5" x14ac:dyDescent="0.25">
      <c r="A34" s="149"/>
      <c r="B34" s="149"/>
      <c r="C34" s="144"/>
      <c r="D34" s="101"/>
      <c r="E34" s="101"/>
    </row>
    <row r="35" spans="1:5" x14ac:dyDescent="0.25">
      <c r="A35" s="149"/>
      <c r="B35" s="149"/>
      <c r="C35" s="144"/>
      <c r="D35" s="101"/>
      <c r="E35" s="101"/>
    </row>
    <row r="36" spans="1:5" x14ac:dyDescent="0.25">
      <c r="A36" s="149"/>
      <c r="B36" s="149"/>
      <c r="C36" s="144"/>
      <c r="D36" s="101"/>
      <c r="E36" s="101"/>
    </row>
    <row r="37" spans="1:5" x14ac:dyDescent="0.25">
      <c r="A37" s="149"/>
      <c r="B37" s="149"/>
      <c r="C37" s="144"/>
      <c r="D37" s="102"/>
      <c r="E37" s="101"/>
    </row>
    <row r="38" spans="1:5" x14ac:dyDescent="0.25">
      <c r="A38" s="149"/>
      <c r="B38" s="149"/>
      <c r="C38" s="144"/>
      <c r="D38" s="101"/>
      <c r="E38" s="101"/>
    </row>
    <row r="39" spans="1:5" x14ac:dyDescent="0.25">
      <c r="A39" s="149"/>
      <c r="B39" s="149"/>
      <c r="C39" s="144"/>
      <c r="D39" s="101"/>
      <c r="E39" s="101"/>
    </row>
    <row r="40" spans="1:5" x14ac:dyDescent="0.25">
      <c r="A40" s="149"/>
      <c r="B40" s="149"/>
      <c r="C40" s="144"/>
      <c r="D40" s="101"/>
      <c r="E40" s="101"/>
    </row>
    <row r="41" spans="1:5" x14ac:dyDescent="0.25">
      <c r="A41" s="149"/>
      <c r="B41" s="149"/>
      <c r="C41" s="144"/>
      <c r="D41" s="101"/>
      <c r="E41" s="101"/>
    </row>
    <row r="42" spans="1:5" x14ac:dyDescent="0.25">
      <c r="A42" s="149"/>
      <c r="B42" s="149"/>
      <c r="C42" s="144"/>
      <c r="D42" s="101"/>
      <c r="E42" s="101"/>
    </row>
    <row r="43" spans="1:5" x14ac:dyDescent="0.25">
      <c r="A43" s="149"/>
      <c r="B43" s="149"/>
      <c r="C43" s="144"/>
      <c r="D43" s="101"/>
      <c r="E43" s="101"/>
    </row>
    <row r="44" spans="1:5" x14ac:dyDescent="0.25">
      <c r="A44" s="149"/>
      <c r="B44" s="149"/>
      <c r="C44" s="144"/>
      <c r="D44" s="101"/>
      <c r="E44" s="101"/>
    </row>
    <row r="45" spans="1:5" x14ac:dyDescent="0.25">
      <c r="A45" s="149"/>
      <c r="B45" s="149"/>
      <c r="C45" s="144"/>
      <c r="D45" s="101"/>
      <c r="E45" s="101"/>
    </row>
    <row r="46" spans="1:5" x14ac:dyDescent="0.25">
      <c r="A46" s="149"/>
      <c r="B46" s="149"/>
      <c r="C46" s="144"/>
      <c r="D46" s="101"/>
      <c r="E46" s="101"/>
    </row>
    <row r="47" spans="1:5" x14ac:dyDescent="0.25">
      <c r="A47" s="149"/>
      <c r="B47" s="149"/>
      <c r="C47" s="144"/>
      <c r="D47" s="101"/>
      <c r="E47" s="101"/>
    </row>
    <row r="48" spans="1:5" x14ac:dyDescent="0.25">
      <c r="A48" s="149"/>
      <c r="B48" s="149"/>
      <c r="C48" s="144"/>
      <c r="D48" s="101"/>
      <c r="E48" s="101"/>
    </row>
    <row r="49" spans="1:5" x14ac:dyDescent="0.25">
      <c r="A49" s="149"/>
      <c r="B49" s="149"/>
      <c r="C49" s="144"/>
      <c r="D49" s="101"/>
      <c r="E49" s="101"/>
    </row>
    <row r="50" spans="1:5" x14ac:dyDescent="0.25">
      <c r="A50" s="149"/>
      <c r="B50" s="149"/>
      <c r="C50" s="144"/>
      <c r="D50" s="101"/>
      <c r="E50" s="101"/>
    </row>
    <row r="51" spans="1:5" x14ac:dyDescent="0.25">
      <c r="A51" s="149"/>
      <c r="B51" s="149"/>
      <c r="C51" s="144"/>
      <c r="D51" s="102"/>
      <c r="E51" s="101"/>
    </row>
    <row r="52" spans="1:5" x14ac:dyDescent="0.25">
      <c r="A52" s="149"/>
      <c r="B52" s="149"/>
      <c r="C52" s="144"/>
      <c r="D52" s="101"/>
      <c r="E52" s="101"/>
    </row>
    <row r="53" spans="1:5" x14ac:dyDescent="0.25">
      <c r="A53" s="149"/>
      <c r="B53" s="149"/>
      <c r="C53" s="144"/>
      <c r="D53" s="101"/>
      <c r="E53" s="101"/>
    </row>
    <row r="54" spans="1:5" x14ac:dyDescent="0.25">
      <c r="A54" s="149"/>
      <c r="B54" s="149"/>
      <c r="C54" s="144"/>
      <c r="D54" s="102"/>
      <c r="E54" s="101"/>
    </row>
    <row r="55" spans="1:5" x14ac:dyDescent="0.25">
      <c r="A55" s="149"/>
      <c r="B55" s="149"/>
      <c r="C55" s="144"/>
      <c r="D55" s="101"/>
      <c r="E55" s="101"/>
    </row>
    <row r="56" spans="1:5" x14ac:dyDescent="0.25">
      <c r="A56" s="149"/>
      <c r="B56" s="149"/>
      <c r="C56" s="144"/>
      <c r="D56" s="101"/>
      <c r="E56" s="101"/>
    </row>
    <row r="57" spans="1:5" x14ac:dyDescent="0.25">
      <c r="A57" s="149"/>
      <c r="B57" s="149"/>
      <c r="C57" s="144"/>
      <c r="D57" s="101"/>
      <c r="E57" s="101"/>
    </row>
    <row r="58" spans="1:5" x14ac:dyDescent="0.25">
      <c r="A58" s="149"/>
      <c r="B58" s="149"/>
      <c r="C58" s="144"/>
      <c r="D58" s="101"/>
      <c r="E58" s="101"/>
    </row>
    <row r="59" spans="1:5" ht="15.75" thickBot="1" x14ac:dyDescent="0.3">
      <c r="A59" s="150"/>
      <c r="B59" s="150"/>
      <c r="C59" s="145"/>
      <c r="D59" s="139"/>
      <c r="E59" s="139"/>
    </row>
    <row r="60" spans="1:5" ht="15.75" thickTop="1" x14ac:dyDescent="0.25"/>
  </sheetData>
  <mergeCells count="1">
    <mergeCell ref="A1:E1"/>
  </mergeCells>
  <pageMargins left="0.7" right="0.7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2021-05-28T20:57:58Z</cp:lastPrinted>
  <dcterms:created xsi:type="dcterms:W3CDTF">2021-05-21T17:52:05Z</dcterms:created>
  <dcterms:modified xsi:type="dcterms:W3CDTF">2021-05-28T20:59:45Z</dcterms:modified>
</cp:coreProperties>
</file>