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6to. Perito Contador\2do. Bloque\Compu\"/>
    </mc:Choice>
  </mc:AlternateContent>
  <bookViews>
    <workbookView xWindow="0" yWindow="0" windowWidth="2370" windowHeight="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H17" i="1"/>
  <c r="H16" i="1"/>
  <c r="H10" i="1"/>
  <c r="H5" i="1"/>
  <c r="H4" i="1"/>
  <c r="C56" i="1"/>
  <c r="D50" i="1"/>
  <c r="D47" i="1"/>
  <c r="D37" i="1"/>
  <c r="D15" i="1"/>
  <c r="D7" i="1"/>
</calcChain>
</file>

<file path=xl/sharedStrings.xml><?xml version="1.0" encoding="utf-8"?>
<sst xmlns="http://schemas.openxmlformats.org/spreadsheetml/2006/main" count="95" uniqueCount="88">
  <si>
    <t xml:space="preserve">          Activo</t>
  </si>
  <si>
    <t>Corriente</t>
  </si>
  <si>
    <t>Disponible</t>
  </si>
  <si>
    <t>Caja</t>
  </si>
  <si>
    <t>Billetes</t>
  </si>
  <si>
    <t>Monedas</t>
  </si>
  <si>
    <t>Banco de comercio</t>
  </si>
  <si>
    <t>Cuenta de depositos monetarios No.98761-8</t>
  </si>
  <si>
    <t>Banco Industrial</t>
  </si>
  <si>
    <t>Cuenta de ahorro corriente No.3456709-5</t>
  </si>
  <si>
    <t>Exigible</t>
  </si>
  <si>
    <t>Documentos por cobrar</t>
  </si>
  <si>
    <t>Pagaré de Luis Rodas a 60 días</t>
  </si>
  <si>
    <t>Letra de cambio de Claudio Rosales</t>
  </si>
  <si>
    <t>IVA por cobrar</t>
  </si>
  <si>
    <t xml:space="preserve">Valor 12% S/Q.63,358.- a favor de la empresa </t>
  </si>
  <si>
    <t>Alquileres</t>
  </si>
  <si>
    <t>Fac. No.895 de alquileres el centro 3 meses Q1200- c/u</t>
  </si>
  <si>
    <t>Realizable</t>
  </si>
  <si>
    <t>Mercaderias</t>
  </si>
  <si>
    <t>Vestidos para dama, tela Charlie Q50.- c/u</t>
  </si>
  <si>
    <t>Pares de zapatos de caballeros Q115.- c/par</t>
  </si>
  <si>
    <t>Camisas grandes, McGregor Q70.- c/u</t>
  </si>
  <si>
    <t>Camisas medianas, McGregor Q48.- c/u</t>
  </si>
  <si>
    <t>Camisas pequeñas, McGregor Q42.- c/u</t>
  </si>
  <si>
    <t>Blusas medianas, Catalina Q45.- c/u</t>
  </si>
  <si>
    <t>Blusas grandes, Catalina Q39.- c/u</t>
  </si>
  <si>
    <t>Blusas pequeñas, Catalina Q33.- c/u</t>
  </si>
  <si>
    <t>Docenas de calcetines, Olimpicos Q72 c/d</t>
  </si>
  <si>
    <t>Pantalones de lona grandes, Levis Q190.- c/u</t>
  </si>
  <si>
    <t>Pantalones medianos, Levis Q165.- c/u</t>
  </si>
  <si>
    <t>Pantalones pequeños, Levis Q110.- c/u</t>
  </si>
  <si>
    <t>Cajas de pantalones, McGregor Q 11.- c/u</t>
  </si>
  <si>
    <t>Playeras B. V. D. de diferentes tallas Q13.- c/u</t>
  </si>
  <si>
    <t>Toallas de baños, Hilasol Q2.- c/u</t>
  </si>
  <si>
    <t>Billeteras de piel, color negro Q32.- c/u</t>
  </si>
  <si>
    <t>Practicado el 1 de marzo 2021</t>
  </si>
  <si>
    <t xml:space="preserve">No Corriente </t>
  </si>
  <si>
    <t>Fijo</t>
  </si>
  <si>
    <t>Mobiliario y equipo</t>
  </si>
  <si>
    <t>Estanterias de metal y vidrio Q900.- c/u</t>
  </si>
  <si>
    <t>Mostradores de madera y vidrio Q400.- c/u</t>
  </si>
  <si>
    <t xml:space="preserve">Escritorio de metal tipo ejecutivo </t>
  </si>
  <si>
    <t>Sillas de metal Q 72.- c/u</t>
  </si>
  <si>
    <t>Maquina registradora, NCR</t>
  </si>
  <si>
    <t>Maquina de escribir, Royal</t>
  </si>
  <si>
    <t>Archivo de metal de 4 gabetas</t>
  </si>
  <si>
    <t>Equipo de computación</t>
  </si>
  <si>
    <t>Computadora marca Compaq</t>
  </si>
  <si>
    <t>Impresora Canon dep Q2700.-</t>
  </si>
  <si>
    <t>Diferido</t>
  </si>
  <si>
    <t>Gastos de Organización</t>
  </si>
  <si>
    <t xml:space="preserve">Libros de contabilidad Q40.- c/u </t>
  </si>
  <si>
    <t>Rec. No. 098715 de la SAT</t>
  </si>
  <si>
    <t xml:space="preserve">Rec. No. 0034521 del Registro Mercantil </t>
  </si>
  <si>
    <t>Van al folio No. 02</t>
  </si>
  <si>
    <t xml:space="preserve"> Vienen del folio No. 01</t>
  </si>
  <si>
    <t>Fac. No. 981 de Multitramires</t>
  </si>
  <si>
    <t xml:space="preserve">Suma del Activo </t>
  </si>
  <si>
    <t>Proveedores</t>
  </si>
  <si>
    <t xml:space="preserve">          Proveedores</t>
  </si>
  <si>
    <t>Distribuidora de Occidente</t>
  </si>
  <si>
    <t>Distribuidora el porvenir</t>
  </si>
  <si>
    <t>Acreedores</t>
  </si>
  <si>
    <t>Muebles y equipos de Guatemala</t>
  </si>
  <si>
    <t>Suma del Pasivo</t>
  </si>
  <si>
    <t xml:space="preserve">Capital </t>
  </si>
  <si>
    <t>-</t>
  </si>
  <si>
    <t>Suma del pasivo y capital</t>
  </si>
  <si>
    <t xml:space="preserve">Resumen de inventario </t>
  </si>
  <si>
    <t xml:space="preserve">Banco de comercio </t>
  </si>
  <si>
    <t>Banco industrial</t>
  </si>
  <si>
    <t>Alquileres pagados</t>
  </si>
  <si>
    <t>Mercaderías</t>
  </si>
  <si>
    <t>Gastos de organización</t>
  </si>
  <si>
    <t xml:space="preserve">   Proveeedores</t>
  </si>
  <si>
    <t xml:space="preserve">   Acreedores</t>
  </si>
  <si>
    <t xml:space="preserve">   Capital </t>
  </si>
  <si>
    <t xml:space="preserve">Sumas iguales </t>
  </si>
  <si>
    <t xml:space="preserve">La infraescrita Perito Contador registrada ante la SAT con el NIT 403230-4 certifica: que el </t>
  </si>
  <si>
    <t>Coatepeque 1 de febrero del 2,020</t>
  </si>
  <si>
    <t>Shirley Fabiola Cac Miranda</t>
  </si>
  <si>
    <t>Perito Contador</t>
  </si>
  <si>
    <t>Wilson de León Juaréz</t>
  </si>
  <si>
    <t>Propietario</t>
  </si>
  <si>
    <t>Ciento veinti cinco mil ciento sesenta y dos con cincuenta y seis centavoas (Q.125,162.56)</t>
  </si>
  <si>
    <t>patrimonio Neto de lAlmacen La Fortuna,  propiedad del señor Wilson de León Juaréz</t>
  </si>
  <si>
    <t>Inventario No. 03 del Almacen La Fortuna propiedad del señor Wilson de León Juaréz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</si>
</sst>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thin">
        <color rgb="FF00B0F0"/>
      </bottom>
      <diagonal/>
    </border>
    <border>
      <left style="thin">
        <color rgb="FFC00000"/>
      </left>
      <right style="double">
        <color rgb="FFC00000"/>
      </right>
      <top style="medium">
        <color rgb="FFC00000"/>
      </top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medium">
        <color rgb="FFC00000"/>
      </top>
      <bottom style="thin">
        <color rgb="FF00B0F0"/>
      </bottom>
      <diagonal/>
    </border>
    <border>
      <left style="medium">
        <color rgb="FFC00000"/>
      </left>
      <right style="thin">
        <color rgb="FFC00000"/>
      </right>
      <top style="thin">
        <color rgb="FF00B0F0"/>
      </top>
      <bottom style="thin">
        <color rgb="FF00B0F0"/>
      </bottom>
      <diagonal/>
    </border>
    <border>
      <left style="thin">
        <color rgb="FFC00000"/>
      </left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 style="medium">
        <color rgb="FFC00000"/>
      </left>
      <right style="thin">
        <color rgb="FFC00000"/>
      </right>
      <top style="thin">
        <color rgb="FF00B0F0"/>
      </top>
      <bottom style="double">
        <color rgb="FFC00000"/>
      </bottom>
      <diagonal/>
    </border>
    <border>
      <left style="thin">
        <color rgb="FFC00000"/>
      </left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medium">
        <color theme="1"/>
      </bottom>
      <diagonal/>
    </border>
    <border>
      <left style="double">
        <color rgb="FFC00000"/>
      </left>
      <right style="double">
        <color rgb="FFC00000"/>
      </right>
      <top/>
      <bottom style="thin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double">
        <color rgb="FFC00000"/>
      </left>
      <right style="double">
        <color rgb="FFC00000"/>
      </right>
      <top style="medium">
        <color theme="1"/>
      </top>
      <bottom style="double">
        <color rgb="FFFF0000"/>
      </bottom>
      <diagonal/>
    </border>
    <border>
      <left style="thin">
        <color rgb="FFC00000"/>
      </left>
      <right style="double">
        <color rgb="FFC00000"/>
      </right>
      <top style="thin">
        <color rgb="FF00CCFF"/>
      </top>
      <bottom style="thin">
        <color rgb="FF00CCFF"/>
      </bottom>
      <diagonal/>
    </border>
    <border>
      <left style="thin">
        <color rgb="FFC00000"/>
      </left>
      <right style="double">
        <color rgb="FFC00000"/>
      </right>
      <top style="thin">
        <color rgb="FF00B0F0"/>
      </top>
      <bottom/>
      <diagonal/>
    </border>
    <border>
      <left style="thin">
        <color rgb="FFC00000"/>
      </left>
      <right style="double">
        <color rgb="FFC00000"/>
      </right>
      <top/>
      <bottom style="thin">
        <color rgb="FF00B0F0"/>
      </bottom>
      <diagonal/>
    </border>
    <border>
      <left style="double">
        <color rgb="FFC00000"/>
      </left>
      <right/>
      <top style="thin">
        <color rgb="FF00B0F0"/>
      </top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44" fontId="0" fillId="0" borderId="3" xfId="0" applyNumberFormat="1" applyFont="1" applyBorder="1"/>
    <xf numFmtId="0" fontId="0" fillId="0" borderId="2" xfId="0" applyFont="1" applyBorder="1"/>
    <xf numFmtId="0" fontId="0" fillId="0" borderId="4" xfId="0" applyFont="1" applyBorder="1" applyAlignment="1">
      <alignment horizontal="center"/>
    </xf>
    <xf numFmtId="0" fontId="1" fillId="0" borderId="5" xfId="0" applyFont="1" applyBorder="1"/>
    <xf numFmtId="44" fontId="0" fillId="0" borderId="6" xfId="0" applyNumberFormat="1" applyFont="1" applyBorder="1"/>
    <xf numFmtId="0" fontId="0" fillId="0" borderId="5" xfId="0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44" fontId="0" fillId="0" borderId="9" xfId="0" applyNumberFormat="1" applyFont="1" applyBorder="1"/>
    <xf numFmtId="44" fontId="0" fillId="0" borderId="11" xfId="0" applyNumberFormat="1" applyFont="1" applyBorder="1"/>
    <xf numFmtId="44" fontId="0" fillId="0" borderId="10" xfId="0" applyNumberFormat="1" applyFont="1" applyBorder="1"/>
    <xf numFmtId="44" fontId="0" fillId="0" borderId="13" xfId="0" applyNumberFormat="1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4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17" xfId="0" applyNumberFormat="1" applyFont="1" applyBorder="1" applyAlignment="1">
      <alignment horizontal="center" vertical="center" wrapText="1"/>
    </xf>
    <xf numFmtId="44" fontId="0" fillId="0" borderId="18" xfId="0" applyNumberFormat="1" applyFont="1" applyBorder="1" applyAlignment="1">
      <alignment horizontal="center" vertical="center" wrapText="1"/>
    </xf>
    <xf numFmtId="44" fontId="0" fillId="0" borderId="17" xfId="0" applyNumberFormat="1" applyFont="1" applyBorder="1" applyAlignment="1">
      <alignment horizontal="center" vertical="center"/>
    </xf>
    <xf numFmtId="44" fontId="0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600CC"/>
      </a:accent1>
      <a:accent2>
        <a:srgbClr val="9900CC"/>
      </a:accent2>
      <a:accent3>
        <a:srgbClr val="0000FF"/>
      </a:accent3>
      <a:accent4>
        <a:srgbClr val="00CC00"/>
      </a:accent4>
      <a:accent5>
        <a:srgbClr val="D60093"/>
      </a:accent5>
      <a:accent6>
        <a:srgbClr val="FF9900"/>
      </a:accent6>
      <a:hlink>
        <a:srgbClr val="FF0000"/>
      </a:hlink>
      <a:folHlink>
        <a:srgbClr val="FFFF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Normal="100" workbookViewId="0">
      <selection activeCell="B10" sqref="B10"/>
    </sheetView>
  </sheetViews>
  <sheetFormatPr baseColWidth="10" defaultRowHeight="15.75" x14ac:dyDescent="0.25"/>
  <cols>
    <col min="1" max="1" width="3.85546875" style="1" customWidth="1"/>
    <col min="2" max="2" width="48.7109375" style="1" customWidth="1"/>
    <col min="3" max="4" width="16" style="1" customWidth="1"/>
    <col min="5" max="5" width="5.7109375" style="1" customWidth="1"/>
    <col min="6" max="6" width="45.7109375" style="1" customWidth="1"/>
    <col min="7" max="8" width="17.5703125" style="1" customWidth="1"/>
    <col min="9" max="16384" width="11.42578125" style="1"/>
  </cols>
  <sheetData>
    <row r="1" spans="1:10" ht="27" customHeight="1" thickBot="1" x14ac:dyDescent="0.3">
      <c r="A1" s="24" t="s">
        <v>87</v>
      </c>
      <c r="B1" s="24"/>
      <c r="C1" s="24"/>
      <c r="D1" s="24"/>
      <c r="E1" s="24"/>
      <c r="F1" s="24"/>
      <c r="G1" s="24"/>
      <c r="H1" s="24"/>
      <c r="I1" s="2"/>
      <c r="J1" s="2"/>
    </row>
    <row r="2" spans="1:10" ht="17.25" customHeight="1" thickBot="1" x14ac:dyDescent="0.3">
      <c r="A2" s="25" t="s">
        <v>36</v>
      </c>
      <c r="B2" s="25"/>
      <c r="C2" s="25"/>
      <c r="D2" s="25"/>
      <c r="E2" s="25"/>
      <c r="F2" s="25"/>
      <c r="G2" s="25"/>
      <c r="H2" s="25"/>
      <c r="I2" s="2"/>
      <c r="J2" s="2"/>
    </row>
    <row r="3" spans="1:10" x14ac:dyDescent="0.25">
      <c r="A3" s="4"/>
      <c r="B3" s="5" t="s">
        <v>0</v>
      </c>
      <c r="C3" s="6"/>
      <c r="D3" s="6"/>
      <c r="E3" s="4"/>
      <c r="F3" s="7" t="s">
        <v>56</v>
      </c>
      <c r="G3" s="6">
        <v>615</v>
      </c>
      <c r="H3" s="6"/>
      <c r="I3" s="2"/>
      <c r="J3" s="2"/>
    </row>
    <row r="4" spans="1:10" ht="16.5" thickBot="1" x14ac:dyDescent="0.3">
      <c r="A4" s="8"/>
      <c r="B4" s="9" t="s">
        <v>2</v>
      </c>
      <c r="C4" s="10"/>
      <c r="D4" s="10"/>
      <c r="E4" s="8">
        <v>1</v>
      </c>
      <c r="F4" s="11" t="s">
        <v>57</v>
      </c>
      <c r="G4" s="16">
        <v>600</v>
      </c>
      <c r="H4" s="16">
        <f>G3+G4</f>
        <v>1215</v>
      </c>
      <c r="I4" s="2"/>
      <c r="J4" s="2"/>
    </row>
    <row r="5" spans="1:10" ht="16.5" thickBot="1" x14ac:dyDescent="0.3">
      <c r="A5" s="8"/>
      <c r="B5" s="9" t="s">
        <v>3</v>
      </c>
      <c r="C5" s="10"/>
      <c r="D5" s="10"/>
      <c r="E5" s="8"/>
      <c r="F5" s="11" t="s">
        <v>58</v>
      </c>
      <c r="G5" s="15"/>
      <c r="H5" s="17">
        <f>D7+D9+D11+D15+D17+D19+D37+D47+D50+H4</f>
        <v>125162.56</v>
      </c>
      <c r="I5" s="2"/>
      <c r="J5" s="2"/>
    </row>
    <row r="6" spans="1:10" ht="16.5" thickTop="1" x14ac:dyDescent="0.25">
      <c r="A6" s="8"/>
      <c r="B6" s="11" t="s">
        <v>4</v>
      </c>
      <c r="C6" s="10">
        <v>8000</v>
      </c>
      <c r="D6" s="10"/>
      <c r="E6" s="8"/>
      <c r="F6" s="9" t="s">
        <v>60</v>
      </c>
      <c r="G6" s="10"/>
      <c r="H6" s="15"/>
      <c r="I6" s="2"/>
      <c r="J6" s="2"/>
    </row>
    <row r="7" spans="1:10" ht="16.5" thickBot="1" x14ac:dyDescent="0.3">
      <c r="A7" s="8"/>
      <c r="B7" s="11" t="s">
        <v>5</v>
      </c>
      <c r="C7" s="16">
        <v>125</v>
      </c>
      <c r="D7" s="10">
        <f>C6+C7</f>
        <v>8125</v>
      </c>
      <c r="E7" s="8"/>
      <c r="F7" s="9" t="s">
        <v>1</v>
      </c>
      <c r="G7" s="10"/>
      <c r="H7" s="10"/>
      <c r="I7" s="2"/>
      <c r="J7" s="2"/>
    </row>
    <row r="8" spans="1:10" x14ac:dyDescent="0.25">
      <c r="A8" s="8"/>
      <c r="B8" s="9" t="s">
        <v>6</v>
      </c>
      <c r="C8" s="15"/>
      <c r="D8" s="10"/>
      <c r="E8" s="8"/>
      <c r="F8" s="9" t="s">
        <v>59</v>
      </c>
      <c r="G8" s="10"/>
      <c r="H8" s="10"/>
      <c r="I8" s="2"/>
      <c r="J8" s="2"/>
    </row>
    <row r="9" spans="1:10" x14ac:dyDescent="0.25">
      <c r="A9" s="8">
        <v>1</v>
      </c>
      <c r="B9" s="11" t="s">
        <v>7</v>
      </c>
      <c r="C9" s="10"/>
      <c r="D9" s="10">
        <v>28000</v>
      </c>
      <c r="E9" s="8"/>
      <c r="F9" s="11" t="s">
        <v>61</v>
      </c>
      <c r="G9" s="10">
        <v>4000</v>
      </c>
      <c r="H9" s="10"/>
      <c r="I9" s="2"/>
      <c r="J9" s="2"/>
    </row>
    <row r="10" spans="1:10" ht="16.5" thickBot="1" x14ac:dyDescent="0.3">
      <c r="A10" s="8"/>
      <c r="B10" s="9" t="s">
        <v>8</v>
      </c>
      <c r="C10" s="10"/>
      <c r="D10" s="10"/>
      <c r="E10" s="8"/>
      <c r="F10" s="11" t="s">
        <v>62</v>
      </c>
      <c r="G10" s="16">
        <v>5000</v>
      </c>
      <c r="H10" s="10">
        <f>G9+G10</f>
        <v>9000</v>
      </c>
      <c r="I10" s="2"/>
      <c r="J10" s="2"/>
    </row>
    <row r="11" spans="1:10" x14ac:dyDescent="0.25">
      <c r="A11" s="8">
        <v>1</v>
      </c>
      <c r="B11" s="11" t="s">
        <v>9</v>
      </c>
      <c r="C11" s="10"/>
      <c r="D11" s="10">
        <v>14000</v>
      </c>
      <c r="E11" s="8"/>
      <c r="F11" s="9" t="s">
        <v>63</v>
      </c>
      <c r="G11" s="15"/>
      <c r="H11" s="10"/>
      <c r="I11" s="2"/>
      <c r="J11" s="2"/>
    </row>
    <row r="12" spans="1:10" ht="16.5" thickBot="1" x14ac:dyDescent="0.3">
      <c r="A12" s="8"/>
      <c r="B12" s="9" t="s">
        <v>10</v>
      </c>
      <c r="C12" s="10"/>
      <c r="D12" s="10"/>
      <c r="E12" s="8"/>
      <c r="F12" s="11" t="s">
        <v>64</v>
      </c>
      <c r="G12" s="10"/>
      <c r="H12" s="16">
        <v>1500</v>
      </c>
      <c r="I12" s="2"/>
      <c r="J12" s="2"/>
    </row>
    <row r="13" spans="1:10" x14ac:dyDescent="0.25">
      <c r="A13" s="8"/>
      <c r="B13" s="9" t="s">
        <v>11</v>
      </c>
      <c r="C13" s="10"/>
      <c r="D13" s="10"/>
      <c r="E13" s="8"/>
      <c r="F13" s="11" t="s">
        <v>65</v>
      </c>
      <c r="G13" s="10"/>
      <c r="H13" s="15">
        <v>10500</v>
      </c>
      <c r="I13" s="2"/>
      <c r="J13" s="2"/>
    </row>
    <row r="14" spans="1:10" x14ac:dyDescent="0.25">
      <c r="A14" s="8">
        <v>1</v>
      </c>
      <c r="B14" s="11" t="s">
        <v>12</v>
      </c>
      <c r="C14" s="10">
        <v>2000</v>
      </c>
      <c r="D14" s="10"/>
      <c r="E14" s="8"/>
      <c r="F14" s="9" t="s">
        <v>66</v>
      </c>
      <c r="G14" s="10"/>
      <c r="H14" s="10"/>
      <c r="I14" s="2"/>
      <c r="J14" s="2"/>
    </row>
    <row r="15" spans="1:10" ht="16.5" thickBot="1" x14ac:dyDescent="0.3">
      <c r="A15" s="8">
        <v>1</v>
      </c>
      <c r="B15" s="11" t="s">
        <v>13</v>
      </c>
      <c r="C15" s="16">
        <v>1500</v>
      </c>
      <c r="D15" s="10">
        <f>C14+C15</f>
        <v>3500</v>
      </c>
      <c r="E15" s="8"/>
      <c r="F15" s="11" t="s">
        <v>58</v>
      </c>
      <c r="G15" s="10">
        <v>125162.56</v>
      </c>
      <c r="H15" s="10"/>
      <c r="I15" s="2"/>
      <c r="J15" s="2"/>
    </row>
    <row r="16" spans="1:10" ht="16.5" thickBot="1" x14ac:dyDescent="0.3">
      <c r="A16" s="8"/>
      <c r="B16" s="9" t="s">
        <v>14</v>
      </c>
      <c r="C16" s="15"/>
      <c r="D16" s="10"/>
      <c r="E16" s="8" t="s">
        <v>67</v>
      </c>
      <c r="F16" s="11" t="s">
        <v>65</v>
      </c>
      <c r="G16" s="16">
        <v>10500</v>
      </c>
      <c r="H16" s="16">
        <f>G15-G16</f>
        <v>114662.56</v>
      </c>
      <c r="I16" s="2"/>
      <c r="J16" s="2"/>
    </row>
    <row r="17" spans="1:10" ht="16.5" thickBot="1" x14ac:dyDescent="0.3">
      <c r="A17" s="8"/>
      <c r="B17" s="11" t="s">
        <v>15</v>
      </c>
      <c r="C17" s="10"/>
      <c r="D17" s="10">
        <v>7624.56</v>
      </c>
      <c r="E17" s="8"/>
      <c r="F17" s="11" t="s">
        <v>68</v>
      </c>
      <c r="G17" s="15"/>
      <c r="H17" s="17">
        <f>G16+H16</f>
        <v>125162.56</v>
      </c>
      <c r="I17" s="2"/>
      <c r="J17" s="2"/>
    </row>
    <row r="18" spans="1:10" ht="16.5" thickTop="1" x14ac:dyDescent="0.25">
      <c r="A18" s="8"/>
      <c r="B18" s="9" t="s">
        <v>16</v>
      </c>
      <c r="C18" s="10"/>
      <c r="D18" s="10"/>
      <c r="E18" s="8"/>
      <c r="F18" s="11"/>
      <c r="G18" s="10"/>
      <c r="H18" s="15"/>
      <c r="I18" s="2"/>
      <c r="J18" s="2"/>
    </row>
    <row r="19" spans="1:10" x14ac:dyDescent="0.25">
      <c r="A19" s="8">
        <v>1</v>
      </c>
      <c r="B19" s="11" t="s">
        <v>17</v>
      </c>
      <c r="C19" s="10"/>
      <c r="D19" s="10">
        <v>3600</v>
      </c>
      <c r="E19" s="8"/>
      <c r="F19" s="11" t="s">
        <v>69</v>
      </c>
      <c r="G19" s="10"/>
      <c r="H19" s="10"/>
      <c r="I19" s="2"/>
      <c r="J19" s="2"/>
    </row>
    <row r="20" spans="1:10" x14ac:dyDescent="0.25">
      <c r="A20" s="8"/>
      <c r="B20" s="9" t="s">
        <v>18</v>
      </c>
      <c r="C20" s="10"/>
      <c r="D20" s="10"/>
      <c r="E20" s="8"/>
      <c r="F20" s="11" t="s">
        <v>3</v>
      </c>
      <c r="G20" s="10">
        <v>8125</v>
      </c>
      <c r="H20" s="10"/>
      <c r="I20" s="2"/>
      <c r="J20" s="2"/>
    </row>
    <row r="21" spans="1:10" x14ac:dyDescent="0.25">
      <c r="A21" s="8"/>
      <c r="B21" s="9" t="s">
        <v>19</v>
      </c>
      <c r="C21" s="10"/>
      <c r="D21" s="10"/>
      <c r="E21" s="8"/>
      <c r="F21" s="11" t="s">
        <v>70</v>
      </c>
      <c r="G21" s="10">
        <v>28000</v>
      </c>
      <c r="H21" s="10"/>
      <c r="I21" s="2"/>
      <c r="J21" s="2"/>
    </row>
    <row r="22" spans="1:10" x14ac:dyDescent="0.25">
      <c r="A22" s="8">
        <v>102</v>
      </c>
      <c r="B22" s="11" t="s">
        <v>20</v>
      </c>
      <c r="C22" s="10">
        <v>5100</v>
      </c>
      <c r="D22" s="10"/>
      <c r="E22" s="8"/>
      <c r="F22" s="11" t="s">
        <v>71</v>
      </c>
      <c r="G22" s="10">
        <v>14000</v>
      </c>
      <c r="H22" s="10"/>
      <c r="I22" s="2"/>
      <c r="J22" s="2"/>
    </row>
    <row r="23" spans="1:10" x14ac:dyDescent="0.25">
      <c r="A23" s="8">
        <v>66</v>
      </c>
      <c r="B23" s="11" t="s">
        <v>21</v>
      </c>
      <c r="C23" s="10">
        <v>7590</v>
      </c>
      <c r="D23" s="10"/>
      <c r="E23" s="8"/>
      <c r="F23" s="11" t="s">
        <v>11</v>
      </c>
      <c r="G23" s="10">
        <v>3500</v>
      </c>
      <c r="H23" s="10"/>
      <c r="I23" s="2"/>
      <c r="J23" s="2"/>
    </row>
    <row r="24" spans="1:10" x14ac:dyDescent="0.25">
      <c r="A24" s="8">
        <v>39</v>
      </c>
      <c r="B24" s="11" t="s">
        <v>22</v>
      </c>
      <c r="C24" s="10">
        <v>2730</v>
      </c>
      <c r="D24" s="10"/>
      <c r="E24" s="8"/>
      <c r="F24" s="11" t="s">
        <v>14</v>
      </c>
      <c r="G24" s="10">
        <v>7624.56</v>
      </c>
      <c r="H24" s="10"/>
      <c r="I24" s="2"/>
      <c r="J24" s="2"/>
    </row>
    <row r="25" spans="1:10" x14ac:dyDescent="0.25">
      <c r="A25" s="8">
        <v>36</v>
      </c>
      <c r="B25" s="11" t="s">
        <v>23</v>
      </c>
      <c r="C25" s="10">
        <v>1728</v>
      </c>
      <c r="D25" s="10"/>
      <c r="E25" s="8"/>
      <c r="F25" s="11" t="s">
        <v>72</v>
      </c>
      <c r="G25" s="10">
        <v>3600</v>
      </c>
      <c r="H25" s="10"/>
      <c r="I25" s="2"/>
      <c r="J25" s="2"/>
    </row>
    <row r="26" spans="1:10" x14ac:dyDescent="0.25">
      <c r="A26" s="8">
        <v>24</v>
      </c>
      <c r="B26" s="11" t="s">
        <v>24</v>
      </c>
      <c r="C26" s="10">
        <v>1008</v>
      </c>
      <c r="D26" s="10"/>
      <c r="E26" s="8"/>
      <c r="F26" s="11" t="s">
        <v>73</v>
      </c>
      <c r="G26" s="10">
        <v>44460</v>
      </c>
      <c r="H26" s="10"/>
      <c r="I26" s="2"/>
      <c r="J26" s="2"/>
    </row>
    <row r="27" spans="1:10" x14ac:dyDescent="0.25">
      <c r="A27" s="8">
        <v>24</v>
      </c>
      <c r="B27" s="11" t="s">
        <v>26</v>
      </c>
      <c r="C27" s="10">
        <v>1080</v>
      </c>
      <c r="D27" s="10"/>
      <c r="E27" s="8"/>
      <c r="F27" s="11" t="s">
        <v>39</v>
      </c>
      <c r="G27" s="10">
        <v>5350</v>
      </c>
      <c r="H27" s="10"/>
      <c r="I27" s="2"/>
      <c r="J27" s="2"/>
    </row>
    <row r="28" spans="1:10" x14ac:dyDescent="0.25">
      <c r="A28" s="8">
        <v>36</v>
      </c>
      <c r="B28" s="11" t="s">
        <v>25</v>
      </c>
      <c r="C28" s="10">
        <v>1404</v>
      </c>
      <c r="D28" s="10"/>
      <c r="E28" s="8"/>
      <c r="F28" s="11" t="s">
        <v>47</v>
      </c>
      <c r="G28" s="10">
        <v>5350</v>
      </c>
      <c r="H28" s="10"/>
      <c r="I28" s="2"/>
      <c r="J28" s="2"/>
    </row>
    <row r="29" spans="1:10" x14ac:dyDescent="0.25">
      <c r="A29" s="8">
        <v>24</v>
      </c>
      <c r="B29" s="11" t="s">
        <v>27</v>
      </c>
      <c r="C29" s="10">
        <v>792</v>
      </c>
      <c r="D29" s="10"/>
      <c r="E29" s="8"/>
      <c r="F29" s="11" t="s">
        <v>74</v>
      </c>
      <c r="G29" s="10">
        <v>1215</v>
      </c>
      <c r="H29" s="10"/>
      <c r="I29" s="2"/>
      <c r="J29" s="2"/>
    </row>
    <row r="30" spans="1:10" x14ac:dyDescent="0.25">
      <c r="A30" s="8">
        <v>15</v>
      </c>
      <c r="B30" s="11" t="s">
        <v>28</v>
      </c>
      <c r="C30" s="10">
        <v>1080</v>
      </c>
      <c r="D30" s="10"/>
      <c r="E30" s="8"/>
      <c r="F30" s="11" t="s">
        <v>75</v>
      </c>
      <c r="G30" s="10"/>
      <c r="H30" s="10">
        <v>9000</v>
      </c>
      <c r="I30" s="2"/>
      <c r="J30" s="2"/>
    </row>
    <row r="31" spans="1:10" x14ac:dyDescent="0.25">
      <c r="A31" s="8">
        <v>48</v>
      </c>
      <c r="B31" s="11" t="s">
        <v>29</v>
      </c>
      <c r="C31" s="10">
        <v>9120</v>
      </c>
      <c r="D31" s="10"/>
      <c r="E31" s="8"/>
      <c r="F31" s="11" t="s">
        <v>76</v>
      </c>
      <c r="G31" s="10"/>
      <c r="H31" s="10">
        <v>1500</v>
      </c>
      <c r="I31" s="2"/>
      <c r="J31" s="2"/>
    </row>
    <row r="32" spans="1:10" ht="16.5" thickBot="1" x14ac:dyDescent="0.3">
      <c r="A32" s="8">
        <v>36</v>
      </c>
      <c r="B32" s="11" t="s">
        <v>30</v>
      </c>
      <c r="C32" s="10">
        <v>5940</v>
      </c>
      <c r="D32" s="10"/>
      <c r="E32" s="8"/>
      <c r="F32" s="11" t="s">
        <v>77</v>
      </c>
      <c r="G32" s="16"/>
      <c r="H32" s="16">
        <v>114662.56</v>
      </c>
      <c r="I32" s="2"/>
      <c r="J32" s="2"/>
    </row>
    <row r="33" spans="1:10" ht="16.5" thickBot="1" x14ac:dyDescent="0.3">
      <c r="A33" s="8">
        <v>24</v>
      </c>
      <c r="B33" s="11" t="s">
        <v>31</v>
      </c>
      <c r="C33" s="10">
        <v>2640</v>
      </c>
      <c r="D33" s="10"/>
      <c r="E33" s="8"/>
      <c r="F33" s="18" t="s">
        <v>78</v>
      </c>
      <c r="G33" s="17">
        <f>SUM(G20:G32)</f>
        <v>121224.56</v>
      </c>
      <c r="H33" s="17">
        <f>SUM(H30:H32)</f>
        <v>125162.56</v>
      </c>
      <c r="I33" s="2"/>
      <c r="J33" s="2"/>
    </row>
    <row r="34" spans="1:10" ht="16.5" thickTop="1" x14ac:dyDescent="0.25">
      <c r="A34" s="8">
        <v>48</v>
      </c>
      <c r="B34" s="11" t="s">
        <v>32</v>
      </c>
      <c r="C34" s="10">
        <v>528</v>
      </c>
      <c r="D34" s="10"/>
      <c r="E34" s="8"/>
      <c r="F34" s="20"/>
      <c r="G34" s="15"/>
      <c r="H34" s="15"/>
      <c r="I34" s="2"/>
      <c r="J34" s="2"/>
    </row>
    <row r="35" spans="1:10" x14ac:dyDescent="0.25">
      <c r="A35" s="8">
        <v>96</v>
      </c>
      <c r="B35" s="11" t="s">
        <v>33</v>
      </c>
      <c r="C35" s="10">
        <v>1248</v>
      </c>
      <c r="D35" s="10"/>
      <c r="E35" s="8"/>
      <c r="F35" s="21" t="s">
        <v>79</v>
      </c>
      <c r="G35" s="10"/>
      <c r="H35" s="10"/>
      <c r="I35" s="2"/>
      <c r="J35" s="2"/>
    </row>
    <row r="36" spans="1:10" x14ac:dyDescent="0.25">
      <c r="A36" s="8">
        <v>60</v>
      </c>
      <c r="B36" s="11" t="s">
        <v>34</v>
      </c>
      <c r="C36" s="10">
        <v>1320</v>
      </c>
      <c r="D36" s="10"/>
      <c r="E36" s="8"/>
      <c r="F36" s="21" t="s">
        <v>86</v>
      </c>
      <c r="G36" s="10"/>
      <c r="H36" s="10"/>
      <c r="I36" s="2"/>
      <c r="J36" s="2"/>
    </row>
    <row r="37" spans="1:10" ht="16.5" thickBot="1" x14ac:dyDescent="0.3">
      <c r="A37" s="8">
        <v>36</v>
      </c>
      <c r="B37" s="11" t="s">
        <v>35</v>
      </c>
      <c r="C37" s="16">
        <v>1152</v>
      </c>
      <c r="D37" s="10">
        <f>SUM(C22:C37)</f>
        <v>44460</v>
      </c>
      <c r="E37" s="8"/>
      <c r="F37" s="21" t="s">
        <v>85</v>
      </c>
      <c r="G37" s="10"/>
      <c r="H37" s="10"/>
      <c r="I37" s="2"/>
      <c r="J37" s="2"/>
    </row>
    <row r="38" spans="1:10" x14ac:dyDescent="0.25">
      <c r="A38" s="8"/>
      <c r="B38" s="9" t="s">
        <v>37</v>
      </c>
      <c r="C38" s="15"/>
      <c r="D38" s="10"/>
      <c r="E38" s="8"/>
      <c r="F38" s="20"/>
      <c r="G38" s="10"/>
      <c r="H38" s="10"/>
      <c r="I38" s="2"/>
      <c r="J38" s="2"/>
    </row>
    <row r="39" spans="1:10" x14ac:dyDescent="0.25">
      <c r="A39" s="8"/>
      <c r="B39" s="9" t="s">
        <v>38</v>
      </c>
      <c r="C39" s="10"/>
      <c r="D39" s="10"/>
      <c r="E39" s="8"/>
      <c r="F39" s="21" t="s">
        <v>80</v>
      </c>
      <c r="G39" s="10"/>
      <c r="H39" s="10"/>
      <c r="I39" s="2"/>
      <c r="J39" s="2"/>
    </row>
    <row r="40" spans="1:10" x14ac:dyDescent="0.25">
      <c r="A40" s="8"/>
      <c r="B40" s="9" t="s">
        <v>39</v>
      </c>
      <c r="C40" s="10"/>
      <c r="D40" s="10"/>
      <c r="E40" s="8"/>
      <c r="F40" s="20"/>
      <c r="G40" s="10"/>
      <c r="H40" s="10"/>
      <c r="I40" s="2"/>
      <c r="J40" s="2"/>
    </row>
    <row r="41" spans="1:10" x14ac:dyDescent="0.25">
      <c r="A41" s="8">
        <v>3</v>
      </c>
      <c r="B41" s="11" t="s">
        <v>40</v>
      </c>
      <c r="C41" s="10">
        <v>2700</v>
      </c>
      <c r="D41" s="10"/>
      <c r="E41" s="8"/>
      <c r="F41" s="22" t="s">
        <v>81</v>
      </c>
      <c r="G41" s="28" t="s">
        <v>83</v>
      </c>
      <c r="H41" s="29"/>
      <c r="I41" s="2"/>
      <c r="J41" s="2"/>
    </row>
    <row r="42" spans="1:10" x14ac:dyDescent="0.25">
      <c r="A42" s="8">
        <v>4</v>
      </c>
      <c r="B42" s="11" t="s">
        <v>41</v>
      </c>
      <c r="C42" s="10">
        <v>1600</v>
      </c>
      <c r="D42" s="10"/>
      <c r="E42" s="8"/>
      <c r="F42" s="23" t="s">
        <v>82</v>
      </c>
      <c r="G42" s="26" t="s">
        <v>84</v>
      </c>
      <c r="H42" s="27"/>
      <c r="I42" s="2"/>
      <c r="J42" s="2"/>
    </row>
    <row r="43" spans="1:10" x14ac:dyDescent="0.25">
      <c r="A43" s="8">
        <v>1</v>
      </c>
      <c r="B43" s="11" t="s">
        <v>42</v>
      </c>
      <c r="C43" s="10">
        <v>1200</v>
      </c>
      <c r="D43" s="10"/>
      <c r="E43" s="8"/>
      <c r="F43" s="20"/>
      <c r="G43" s="10"/>
      <c r="H43" s="10"/>
      <c r="I43" s="2"/>
      <c r="J43" s="2"/>
    </row>
    <row r="44" spans="1:10" x14ac:dyDescent="0.25">
      <c r="A44" s="8">
        <v>4</v>
      </c>
      <c r="B44" s="11" t="s">
        <v>43</v>
      </c>
      <c r="C44" s="10">
        <v>288</v>
      </c>
      <c r="D44" s="10"/>
      <c r="E44" s="8"/>
      <c r="F44" s="20"/>
      <c r="G44" s="10"/>
      <c r="H44" s="10"/>
      <c r="I44" s="2"/>
      <c r="J44" s="2"/>
    </row>
    <row r="45" spans="1:10" x14ac:dyDescent="0.25">
      <c r="A45" s="8">
        <v>1</v>
      </c>
      <c r="B45" s="11" t="s">
        <v>44</v>
      </c>
      <c r="C45" s="10">
        <v>1500</v>
      </c>
      <c r="D45" s="10"/>
      <c r="E45" s="8"/>
      <c r="F45" s="20"/>
      <c r="G45" s="10"/>
      <c r="H45" s="10"/>
      <c r="I45" s="2"/>
      <c r="J45" s="2"/>
    </row>
    <row r="46" spans="1:10" x14ac:dyDescent="0.25">
      <c r="A46" s="8">
        <v>1</v>
      </c>
      <c r="B46" s="11" t="s">
        <v>45</v>
      </c>
      <c r="C46" s="10">
        <v>1100</v>
      </c>
      <c r="D46" s="10"/>
      <c r="E46" s="8"/>
      <c r="F46" s="20"/>
      <c r="G46" s="10"/>
      <c r="H46" s="10"/>
      <c r="I46" s="2"/>
      <c r="J46" s="2"/>
    </row>
    <row r="47" spans="1:10" ht="16.5" thickBot="1" x14ac:dyDescent="0.3">
      <c r="A47" s="8">
        <v>1</v>
      </c>
      <c r="B47" s="11" t="s">
        <v>46</v>
      </c>
      <c r="C47" s="16">
        <v>900</v>
      </c>
      <c r="D47" s="10">
        <f>SUM(C41:C47)</f>
        <v>9288</v>
      </c>
      <c r="E47" s="8"/>
      <c r="F47" s="19"/>
      <c r="G47" s="10"/>
      <c r="H47" s="10"/>
      <c r="I47" s="2"/>
      <c r="J47" s="2"/>
    </row>
    <row r="48" spans="1:10" x14ac:dyDescent="0.25">
      <c r="A48" s="8"/>
      <c r="B48" s="9" t="s">
        <v>47</v>
      </c>
      <c r="C48" s="15"/>
      <c r="D48" s="10"/>
      <c r="E48" s="8"/>
      <c r="F48" s="11"/>
      <c r="G48" s="10"/>
      <c r="H48" s="10"/>
      <c r="I48" s="2"/>
      <c r="J48" s="2"/>
    </row>
    <row r="49" spans="1:10" x14ac:dyDescent="0.25">
      <c r="A49" s="8">
        <v>1</v>
      </c>
      <c r="B49" s="11" t="s">
        <v>48</v>
      </c>
      <c r="C49" s="10">
        <v>5000</v>
      </c>
      <c r="D49" s="10"/>
      <c r="E49" s="8"/>
      <c r="F49" s="11"/>
      <c r="G49" s="10"/>
      <c r="H49" s="10"/>
      <c r="I49" s="2"/>
      <c r="J49" s="2"/>
    </row>
    <row r="50" spans="1:10" ht="16.5" thickBot="1" x14ac:dyDescent="0.3">
      <c r="A50" s="8">
        <v>1</v>
      </c>
      <c r="B50" s="11" t="s">
        <v>49</v>
      </c>
      <c r="C50" s="16">
        <v>350</v>
      </c>
      <c r="D50" s="10">
        <f>SUM(C49:C50)</f>
        <v>5350</v>
      </c>
      <c r="E50" s="8"/>
      <c r="F50" s="11"/>
      <c r="G50" s="10"/>
      <c r="H50" s="10"/>
      <c r="I50" s="2"/>
      <c r="J50" s="2"/>
    </row>
    <row r="51" spans="1:10" x14ac:dyDescent="0.25">
      <c r="A51" s="8"/>
      <c r="B51" s="9" t="s">
        <v>50</v>
      </c>
      <c r="C51" s="15"/>
      <c r="D51" s="10"/>
      <c r="E51" s="8"/>
      <c r="F51" s="11"/>
      <c r="G51" s="10"/>
      <c r="H51" s="10"/>
      <c r="I51" s="2"/>
      <c r="J51" s="2"/>
    </row>
    <row r="52" spans="1:10" x14ac:dyDescent="0.25">
      <c r="A52" s="8"/>
      <c r="B52" s="9" t="s">
        <v>51</v>
      </c>
      <c r="C52" s="10"/>
      <c r="D52" s="10"/>
      <c r="E52" s="8"/>
      <c r="F52" s="11"/>
      <c r="G52" s="10"/>
      <c r="H52" s="10"/>
      <c r="I52" s="2"/>
      <c r="J52" s="2"/>
    </row>
    <row r="53" spans="1:10" x14ac:dyDescent="0.25">
      <c r="A53" s="8">
        <v>6</v>
      </c>
      <c r="B53" s="11" t="s">
        <v>52</v>
      </c>
      <c r="C53" s="10">
        <v>240</v>
      </c>
      <c r="D53" s="10"/>
      <c r="E53" s="8"/>
      <c r="F53" s="11"/>
      <c r="G53" s="10"/>
      <c r="H53" s="10"/>
      <c r="I53" s="2"/>
      <c r="J53" s="2"/>
    </row>
    <row r="54" spans="1:10" x14ac:dyDescent="0.25">
      <c r="A54" s="8">
        <v>1</v>
      </c>
      <c r="B54" s="11" t="s">
        <v>53</v>
      </c>
      <c r="C54" s="10">
        <v>300</v>
      </c>
      <c r="D54" s="10"/>
      <c r="E54" s="8"/>
      <c r="F54" s="11"/>
      <c r="G54" s="10"/>
      <c r="H54" s="10"/>
      <c r="I54" s="2"/>
      <c r="J54" s="2"/>
    </row>
    <row r="55" spans="1:10" x14ac:dyDescent="0.25">
      <c r="A55" s="8">
        <v>1</v>
      </c>
      <c r="B55" s="11" t="s">
        <v>54</v>
      </c>
      <c r="C55" s="10">
        <v>75</v>
      </c>
      <c r="D55" s="10"/>
      <c r="E55" s="8"/>
      <c r="F55" s="11"/>
      <c r="G55" s="10"/>
      <c r="H55" s="10"/>
      <c r="I55" s="2"/>
      <c r="J55" s="2"/>
    </row>
    <row r="56" spans="1:10" ht="16.5" thickBot="1" x14ac:dyDescent="0.3">
      <c r="A56" s="12"/>
      <c r="B56" s="13" t="s">
        <v>55</v>
      </c>
      <c r="C56" s="14">
        <f>C53+C54+C55</f>
        <v>615</v>
      </c>
      <c r="D56" s="14"/>
      <c r="E56" s="12"/>
      <c r="F56" s="13"/>
      <c r="G56" s="14"/>
      <c r="H56" s="14"/>
      <c r="I56" s="2"/>
      <c r="J56" s="2"/>
    </row>
    <row r="57" spans="1:10" ht="16.5" thickTop="1" x14ac:dyDescent="0.25">
      <c r="A57" s="3"/>
      <c r="B57" s="2"/>
      <c r="C57" s="2"/>
      <c r="D57" s="2"/>
      <c r="E57" s="3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3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</sheetData>
  <mergeCells count="6">
    <mergeCell ref="A1:D1"/>
    <mergeCell ref="A2:D2"/>
    <mergeCell ref="E1:H1"/>
    <mergeCell ref="E2:H2"/>
    <mergeCell ref="G42:H42"/>
    <mergeCell ref="G41:H41"/>
  </mergeCells>
  <pageMargins left="0.98425196850393704" right="0.78740157480314965" top="0.78740157480314965" bottom="1.1811023622047245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2021-05-14T16:10:24Z</dcterms:created>
  <dcterms:modified xsi:type="dcterms:W3CDTF">2021-05-28T19:03:54Z</dcterms:modified>
</cp:coreProperties>
</file>