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6to. Perito Contador\3er. Bloque\Computación\"/>
    </mc:Choice>
  </mc:AlternateContent>
  <bookViews>
    <workbookView xWindow="0" yWindow="0" windowWidth="28800" windowHeight="12330" activeTab="3"/>
  </bookViews>
  <sheets>
    <sheet name="Partidas de Ajuste" sheetId="1" r:id="rId1"/>
    <sheet name="Hoja de Trabajo" sheetId="3" r:id="rId2"/>
    <sheet name="Estado de Resultados" sheetId="2" r:id="rId3"/>
    <sheet name="Balance General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4" l="1"/>
  <c r="E37" i="4"/>
  <c r="E34" i="4"/>
  <c r="E38" i="4" s="1"/>
  <c r="D24" i="4"/>
  <c r="D22" i="4"/>
  <c r="D20" i="4"/>
  <c r="D18" i="4"/>
  <c r="C9" i="4"/>
  <c r="D11" i="4" s="1"/>
  <c r="E15" i="4" s="1"/>
  <c r="E24" i="4" l="1"/>
  <c r="E26" i="4" s="1"/>
  <c r="E42" i="4"/>
  <c r="I66" i="3"/>
  <c r="J66" i="3"/>
  <c r="K66" i="3"/>
  <c r="L66" i="3"/>
  <c r="G33" i="3"/>
  <c r="G42" i="3"/>
  <c r="G31" i="3"/>
  <c r="G29" i="3"/>
  <c r="G26" i="3"/>
  <c r="H66" i="3"/>
  <c r="E66" i="3"/>
  <c r="F66" i="3"/>
  <c r="D66" i="3"/>
  <c r="C66" i="3"/>
  <c r="G66" i="3" l="1"/>
  <c r="D45" i="2"/>
  <c r="E47" i="2" s="1"/>
  <c r="D39" i="2"/>
  <c r="D29" i="2"/>
  <c r="C11" i="2"/>
  <c r="D13" i="2" s="1"/>
  <c r="D14" i="2" s="1"/>
  <c r="E15" i="2" s="1"/>
  <c r="E16" i="2" s="1"/>
  <c r="E39" i="2" l="1"/>
  <c r="E40" i="2"/>
  <c r="C42" i="1"/>
  <c r="C15" i="1"/>
  <c r="D15" i="1"/>
</calcChain>
</file>

<file path=xl/sharedStrings.xml><?xml version="1.0" encoding="utf-8"?>
<sst xmlns="http://schemas.openxmlformats.org/spreadsheetml/2006/main" count="262" uniqueCount="178">
  <si>
    <t>Partidas de Ajustes</t>
  </si>
  <si>
    <t>P# xx</t>
  </si>
  <si>
    <t>Deprec. Mobiliario y equipo ventas</t>
  </si>
  <si>
    <t>Deprec. Inmuebles ventas</t>
  </si>
  <si>
    <t>Deprec. Inmuebles admón.</t>
  </si>
  <si>
    <t>Deprec. Vehículos de reparto.</t>
  </si>
  <si>
    <t xml:space="preserve">       v/20% s/Q.9,010.-</t>
  </si>
  <si>
    <t xml:space="preserve">     A: Deprec. Ada. Inmuebles</t>
  </si>
  <si>
    <t xml:space="preserve">     A: Deprec. Ada. Mobiliario y equipo</t>
  </si>
  <si>
    <t xml:space="preserve">        v/Q.79,500.- *  70% y 5%</t>
  </si>
  <si>
    <t xml:space="preserve">      A: Deprec. Ada. Vehículos de reparto</t>
  </si>
  <si>
    <t xml:space="preserve">         v/20% s/Q.42,000 y 20% s/Q.11,000.- / 12 *7</t>
  </si>
  <si>
    <t>V/ Depreciaciones de ley del ejercicio</t>
  </si>
  <si>
    <t>Amort. Gastos de constitución</t>
  </si>
  <si>
    <t xml:space="preserve">      A: Amort. Ada. Gastos de constitución</t>
  </si>
  <si>
    <t>v/20% s/Q.6,360.-</t>
  </si>
  <si>
    <t>Impuestos y contribuciones</t>
  </si>
  <si>
    <t xml:space="preserve">      A: Cuentas por pagar</t>
  </si>
  <si>
    <t>v/ 9 por millar s/Q.79,500.- de IUSI en un trimestre</t>
  </si>
  <si>
    <t>Publicidad pagada anticipada</t>
  </si>
  <si>
    <t xml:space="preserve">       A: Publicidad pagada</t>
  </si>
  <si>
    <t>v/ publicidad vencida solo el 70%</t>
  </si>
  <si>
    <t>Cuentas incobrables</t>
  </si>
  <si>
    <t xml:space="preserve">      A: Reserva para cuentas incobrables</t>
  </si>
  <si>
    <t>v/ 3% s/Q.9,964.-</t>
  </si>
  <si>
    <t>Intereses gasto</t>
  </si>
  <si>
    <t xml:space="preserve">     A: Cuentas por pagar</t>
  </si>
  <si>
    <t>V/ 21% s/Q.25,700.- en dos meses</t>
  </si>
  <si>
    <t>Indemnizaciones administración</t>
  </si>
  <si>
    <t>v/8.33% s/Q.15,900.-</t>
  </si>
  <si>
    <t>Indemnizaciones ventas</t>
  </si>
  <si>
    <t>v/ 8.33% s/Q. 19,080.-</t>
  </si>
  <si>
    <t xml:space="preserve">      A: Reserva para indemnizaciones</t>
  </si>
  <si>
    <t>v/ Reservas de ley del ejercicio</t>
  </si>
  <si>
    <t>Impuesto Sobre la Renta</t>
  </si>
  <si>
    <t xml:space="preserve">     A: Impuesto sobre la renta por pagar</t>
  </si>
  <si>
    <t>v/ 5% s/Q.14,000.-</t>
  </si>
  <si>
    <t>Material de empaque consumido</t>
  </si>
  <si>
    <t xml:space="preserve">      A: Material de empaque</t>
  </si>
  <si>
    <t xml:space="preserve">v/ consumo durante el ejercicio </t>
  </si>
  <si>
    <t>Librería "La Fortuna"</t>
  </si>
  <si>
    <t>Estado de resultados del ejercicio contable comprendido: Del 01/01/2020 al 31/12/2020</t>
  </si>
  <si>
    <t xml:space="preserve">      Ingresos</t>
  </si>
  <si>
    <t>Ventas brutas</t>
  </si>
  <si>
    <t>-</t>
  </si>
  <si>
    <t>Rebajas y decoluciones sobre ventas</t>
  </si>
  <si>
    <t>Ventas netas</t>
  </si>
  <si>
    <t>Costos de ventas</t>
  </si>
  <si>
    <t>Mercadería inventario No. 01</t>
  </si>
  <si>
    <t>Compras</t>
  </si>
  <si>
    <t>+</t>
  </si>
  <si>
    <t>Gastos sobre compras</t>
  </si>
  <si>
    <t>Compras brutas</t>
  </si>
  <si>
    <t>Rebajas y devoluciones s/compras</t>
  </si>
  <si>
    <t>Compras netas</t>
  </si>
  <si>
    <t xml:space="preserve">Mercaderías disponibles </t>
  </si>
  <si>
    <t>Mercaderías inventario No. 02</t>
  </si>
  <si>
    <t>Ganancia bruta en ventas</t>
  </si>
  <si>
    <t>Gastos de operación</t>
  </si>
  <si>
    <t>Gastos de ventas</t>
  </si>
  <si>
    <t>Combustibles y lubricantes</t>
  </si>
  <si>
    <t>Alquileres ventas</t>
  </si>
  <si>
    <t>Publicidad pagada</t>
  </si>
  <si>
    <t>Cuotas IGSS ventas</t>
  </si>
  <si>
    <t>impuesto sobre la renta</t>
  </si>
  <si>
    <t xml:space="preserve">Deprec. Vehículos de reparto </t>
  </si>
  <si>
    <t>Indemnización ventas</t>
  </si>
  <si>
    <t>Gastos de administración</t>
  </si>
  <si>
    <t>Alquileres administración</t>
  </si>
  <si>
    <t>Cuotas IGSS asministración</t>
  </si>
  <si>
    <t>Sueldos de administración</t>
  </si>
  <si>
    <t>Sueldos de ventas</t>
  </si>
  <si>
    <t>Deprec. Mobiliario y equipo admón.</t>
  </si>
  <si>
    <t>Ganancia en gastos de operación</t>
  </si>
  <si>
    <t>Otros ingresos y gastos</t>
  </si>
  <si>
    <t>Ingresos</t>
  </si>
  <si>
    <t>Comisiones producto</t>
  </si>
  <si>
    <t>Créditos recuperados</t>
  </si>
  <si>
    <t>Interes producto</t>
  </si>
  <si>
    <t>Gastos</t>
  </si>
  <si>
    <t>Intereses gastos</t>
  </si>
  <si>
    <t xml:space="preserve">Perdida del ejercicio </t>
  </si>
  <si>
    <t>La infraescita Pertio Contador, registrada ante de la SAT con el NIT: 2030547-4 CERTIFICA:</t>
  </si>
  <si>
    <t xml:space="preserve">la situación financiera de la empresa de acuerdo con principios de contabilidad general </t>
  </si>
  <si>
    <t>aceptados.</t>
  </si>
  <si>
    <t xml:space="preserve">Shirley Fabiola Cac </t>
  </si>
  <si>
    <t>Luis Alvarado y Cía. S. C.</t>
  </si>
  <si>
    <t>Contador</t>
  </si>
  <si>
    <t xml:space="preserve">Propietario </t>
  </si>
  <si>
    <t xml:space="preserve">La infraescrita Perito Contador, registrada ante la SAT con el NIT 2030547-4 CERTIFICA: </t>
  </si>
  <si>
    <t>situación financiera financiera de la empresa de acuerdo con principios de contabilidad</t>
  </si>
  <si>
    <t xml:space="preserve">generalmente aceptas. </t>
  </si>
  <si>
    <t>Coatepeque, Mayo 123 de 2020</t>
  </si>
  <si>
    <t>Shirley Fabiola Cac</t>
  </si>
  <si>
    <t>Balance General al 31 de diciembre de 2020</t>
  </si>
  <si>
    <t xml:space="preserve">     Activo</t>
  </si>
  <si>
    <t>Corriente</t>
  </si>
  <si>
    <t>Caja</t>
  </si>
  <si>
    <t>Banco de occidente</t>
  </si>
  <si>
    <t>Clientes</t>
  </si>
  <si>
    <t>Documentos por cobrar</t>
  </si>
  <si>
    <t>Sub total</t>
  </si>
  <si>
    <t>Documentos descontados</t>
  </si>
  <si>
    <t>Reserva para cuentas incobrables</t>
  </si>
  <si>
    <t>Mercaderías</t>
  </si>
  <si>
    <t>Deudores empleados</t>
  </si>
  <si>
    <t>Materaila de empaque</t>
  </si>
  <si>
    <t>No corriente</t>
  </si>
  <si>
    <t>Mobiliario y equipo</t>
  </si>
  <si>
    <t>Deprec. Ada. Mobialiario y equipo</t>
  </si>
  <si>
    <t>Vehiculos de reparto</t>
  </si>
  <si>
    <t>Deprec. Ada. Vehiculos de reparto</t>
  </si>
  <si>
    <t>Inmuebles</t>
  </si>
  <si>
    <t>Deprec. Ada. Inmuebles</t>
  </si>
  <si>
    <t>Gastos de constitución</t>
  </si>
  <si>
    <t>Amort. Ada. Gastos de constitución</t>
  </si>
  <si>
    <t>Perdida del ejercicio</t>
  </si>
  <si>
    <t>Suma del activo</t>
  </si>
  <si>
    <t xml:space="preserve">      Pasivo</t>
  </si>
  <si>
    <t>Proveedores</t>
  </si>
  <si>
    <t>Documentos por pagar</t>
  </si>
  <si>
    <t>IVA por pagar</t>
  </si>
  <si>
    <t>Comisiones sobradas anticipadas</t>
  </si>
  <si>
    <t xml:space="preserve">Cuentas por pagar </t>
  </si>
  <si>
    <t>ISR por pagar</t>
  </si>
  <si>
    <t>Hipotecas</t>
  </si>
  <si>
    <t>Reserva para indemnizaciones</t>
  </si>
  <si>
    <t>Suma del pasivo</t>
  </si>
  <si>
    <t>Patrimonio Neto</t>
  </si>
  <si>
    <t>López, cuenta capital</t>
  </si>
  <si>
    <t xml:space="preserve">Muñoz, cuentas capital </t>
  </si>
  <si>
    <t>Suma del pasivo y patrinominio neto</t>
  </si>
  <si>
    <t>Balance de Saldos</t>
  </si>
  <si>
    <t>Ajustes</t>
  </si>
  <si>
    <t>No.</t>
  </si>
  <si>
    <t>Cuentas</t>
  </si>
  <si>
    <t>Debe</t>
  </si>
  <si>
    <t>Haber</t>
  </si>
  <si>
    <t>Saldos Ajustados</t>
  </si>
  <si>
    <t>Resultado</t>
  </si>
  <si>
    <t>Balance General</t>
  </si>
  <si>
    <t>Perdida</t>
  </si>
  <si>
    <t>Ganancia</t>
  </si>
  <si>
    <t>Activo</t>
  </si>
  <si>
    <t>Pasivo</t>
  </si>
  <si>
    <t xml:space="preserve">Caja </t>
  </si>
  <si>
    <t>Vehículos de reparto</t>
  </si>
  <si>
    <t>Combustibles y lubricantes consumidos</t>
  </si>
  <si>
    <t>Material de empaque</t>
  </si>
  <si>
    <t>Rebajas y devoluciones sobre compras</t>
  </si>
  <si>
    <t>Ventas</t>
  </si>
  <si>
    <t>Comisiones cobradas anticipadas</t>
  </si>
  <si>
    <t>Cuotas IGSS administración</t>
  </si>
  <si>
    <t xml:space="preserve">Créditos recuperados </t>
  </si>
  <si>
    <t>Intereses producto</t>
  </si>
  <si>
    <t>Rebajas y devoluciones sobre ventas</t>
  </si>
  <si>
    <t>Sueldo de ventas</t>
  </si>
  <si>
    <t>Impuesto sobre la renta</t>
  </si>
  <si>
    <t>López, cuenta capital 50%</t>
  </si>
  <si>
    <t>Muñoz, cuetna capital 50%</t>
  </si>
  <si>
    <t>Deprec. Vehículos de reparto</t>
  </si>
  <si>
    <t>Deprec. Ada. Mobiliario y equipo</t>
  </si>
  <si>
    <t xml:space="preserve">Deprec. Ada. Vehículos de reparto </t>
  </si>
  <si>
    <t>Cuentas por pagar</t>
  </si>
  <si>
    <t>Impuesto Sobre la Renta por pagar</t>
  </si>
  <si>
    <t xml:space="preserve">Material de empaque consumido </t>
  </si>
  <si>
    <t xml:space="preserve">Perdida y ganancia </t>
  </si>
  <si>
    <t xml:space="preserve">Sumas </t>
  </si>
  <si>
    <t>Hoja de trabajo del periodo contable:</t>
  </si>
  <si>
    <t>Del 01/01/2020 al 31/12/2020</t>
  </si>
  <si>
    <t>Almacen "La Fortuna"</t>
  </si>
  <si>
    <t>Deprec. Mobiliario y equipo admon.</t>
  </si>
  <si>
    <t>----------------------------------31----------------------------------</t>
  </si>
  <si>
    <t>Shirley Fabiola cac Miranda</t>
  </si>
  <si>
    <t>6to. Perito Contador</t>
  </si>
  <si>
    <t>Coatepeque,  Mayo 21 de 2020</t>
  </si>
  <si>
    <t>Que el presente Estado de Resultados del almacen "La Fortuna", presenta razonablemente</t>
  </si>
  <si>
    <t xml:space="preserve">Que el presente Balance General del almacen "La Fortuna", presente razonable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</si>
</sst>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Bell MT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 style="thin">
        <color rgb="FF00B0F0"/>
      </bottom>
      <diagonal/>
    </border>
    <border>
      <left style="double">
        <color rgb="FFC00000"/>
      </left>
      <right style="double">
        <color rgb="FFC00000"/>
      </right>
      <top style="thin">
        <color rgb="FF00B0F0"/>
      </top>
      <bottom style="thin">
        <color rgb="FF00B0F0"/>
      </bottom>
      <diagonal/>
    </border>
    <border>
      <left style="double">
        <color rgb="FFC00000"/>
      </left>
      <right style="double">
        <color rgb="FFC00000"/>
      </right>
      <top style="thin">
        <color rgb="FF00B0F0"/>
      </top>
      <bottom style="double">
        <color rgb="FFC00000"/>
      </bottom>
      <diagonal/>
    </border>
    <border>
      <left/>
      <right style="double">
        <color rgb="FFC00000"/>
      </right>
      <top style="double">
        <color rgb="FFC00000"/>
      </top>
      <bottom style="thin">
        <color rgb="FF00B0F0"/>
      </bottom>
      <diagonal/>
    </border>
    <border>
      <left/>
      <right style="double">
        <color rgb="FFC00000"/>
      </right>
      <top style="thin">
        <color rgb="FF00B0F0"/>
      </top>
      <bottom style="thin">
        <color rgb="FF00B0F0"/>
      </bottom>
      <diagonal/>
    </border>
    <border>
      <left/>
      <right style="double">
        <color rgb="FFC00000"/>
      </right>
      <top style="thin">
        <color rgb="FF00B0F0"/>
      </top>
      <bottom style="double">
        <color rgb="FFC00000"/>
      </bottom>
      <diagonal/>
    </border>
    <border>
      <left style="double">
        <color rgb="FFC00000"/>
      </left>
      <right style="medium">
        <color rgb="FFC00000"/>
      </right>
      <top style="double">
        <color rgb="FFC00000"/>
      </top>
      <bottom style="thin">
        <color rgb="FF00B0F0"/>
      </bottom>
      <diagonal/>
    </border>
    <border>
      <left style="double">
        <color rgb="FFC00000"/>
      </left>
      <right style="medium">
        <color rgb="FFC00000"/>
      </right>
      <top style="thin">
        <color rgb="FF00B0F0"/>
      </top>
      <bottom style="thin">
        <color rgb="FF00B0F0"/>
      </bottom>
      <diagonal/>
    </border>
    <border>
      <left style="double">
        <color rgb="FFC00000"/>
      </left>
      <right style="medium">
        <color rgb="FFC00000"/>
      </right>
      <top style="thin">
        <color rgb="FF00B0F0"/>
      </top>
      <bottom style="double">
        <color rgb="FFC00000"/>
      </bottom>
      <diagonal/>
    </border>
    <border>
      <left style="double">
        <color rgb="FFC00000"/>
      </left>
      <right style="double">
        <color rgb="FFC00000"/>
      </right>
      <top style="medium">
        <color theme="1"/>
      </top>
      <bottom style="double">
        <color rgb="FFFF0000"/>
      </bottom>
      <diagonal/>
    </border>
    <border>
      <left style="double">
        <color rgb="FFC00000"/>
      </left>
      <right style="double">
        <color rgb="FFC00000"/>
      </right>
      <top style="thin">
        <color rgb="FF00B0F0"/>
      </top>
      <bottom/>
      <diagonal/>
    </border>
    <border>
      <left style="double">
        <color rgb="FFC00000"/>
      </left>
      <right style="double">
        <color rgb="FFC00000"/>
      </right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/>
      <top style="thin">
        <color rgb="FF00B0F0"/>
      </top>
      <bottom style="double">
        <color rgb="FFC00000"/>
      </bottom>
      <diagonal/>
    </border>
    <border>
      <left style="double">
        <color rgb="FFC00000"/>
      </left>
      <right style="double">
        <color rgb="FFC00000"/>
      </right>
      <top style="thin">
        <color rgb="FF00B0F0"/>
      </top>
      <bottom style="medium">
        <color indexed="64"/>
      </bottom>
      <diagonal/>
    </border>
    <border>
      <left style="double">
        <color rgb="FFC00000"/>
      </left>
      <right style="double">
        <color rgb="FFC00000"/>
      </right>
      <top style="medium">
        <color indexed="64"/>
      </top>
      <bottom style="double">
        <color rgb="FFFF0000"/>
      </bottom>
      <diagonal/>
    </border>
    <border>
      <left style="medium">
        <color rgb="FFC0000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double">
        <color rgb="FFC00000"/>
      </left>
      <right/>
      <top style="thin">
        <color rgb="FF00B0F0"/>
      </top>
      <bottom style="thin">
        <color rgb="FF00B0F0"/>
      </bottom>
      <diagonal/>
    </border>
    <border>
      <left style="medium">
        <color rgb="FFC00000"/>
      </left>
      <right style="double">
        <color rgb="FFC00000"/>
      </right>
      <top style="thin">
        <color rgb="FF00B0F0"/>
      </top>
      <bottom style="double">
        <color rgb="FFC00000"/>
      </bottom>
      <diagonal/>
    </border>
    <border>
      <left style="medium">
        <color rgb="FFC00000"/>
      </left>
      <right style="double">
        <color rgb="FFC00000"/>
      </right>
      <top style="thin">
        <color rgb="FF00B0F0"/>
      </top>
      <bottom style="thin">
        <color rgb="FF00B0F0"/>
      </bottom>
      <diagonal/>
    </border>
    <border>
      <left style="double">
        <color rgb="FFC00000"/>
      </left>
      <right style="medium">
        <color rgb="FFC00000"/>
      </right>
      <top style="medium">
        <color rgb="FFC00000"/>
      </top>
      <bottom style="double">
        <color rgb="FFC00000"/>
      </bottom>
      <diagonal/>
    </border>
    <border>
      <left/>
      <right style="double">
        <color rgb="FFC00000"/>
      </right>
      <top style="medium">
        <color rgb="FFC00000"/>
      </top>
      <bottom style="double">
        <color rgb="FFC00000"/>
      </bottom>
      <diagonal/>
    </border>
    <border>
      <left style="double">
        <color rgb="FFC00000"/>
      </left>
      <right style="double">
        <color rgb="FFC00000"/>
      </right>
      <top style="medium">
        <color rgb="FFC00000"/>
      </top>
      <bottom style="double">
        <color rgb="FFC00000"/>
      </bottom>
      <diagonal/>
    </border>
    <border>
      <left style="double">
        <color rgb="FFC00000"/>
      </left>
      <right style="medium">
        <color rgb="FFC00000"/>
      </right>
      <top/>
      <bottom style="thin">
        <color rgb="FF00B0F0"/>
      </bottom>
      <diagonal/>
    </border>
    <border>
      <left/>
      <right style="double">
        <color rgb="FFC00000"/>
      </right>
      <top/>
      <bottom style="thin">
        <color rgb="FF00B0F0"/>
      </bottom>
      <diagonal/>
    </border>
    <border>
      <left/>
      <right/>
      <top/>
      <bottom style="medium">
        <color rgb="FFC00000"/>
      </bottom>
      <diagonal/>
    </border>
    <border>
      <left/>
      <right style="double">
        <color rgb="FFC00000"/>
      </right>
      <top style="thin">
        <color rgb="FF00B0F0"/>
      </top>
      <bottom/>
      <diagonal/>
    </border>
    <border>
      <left/>
      <right style="double">
        <color rgb="FFC00000"/>
      </right>
      <top style="medium">
        <color theme="1"/>
      </top>
      <bottom style="double">
        <color rgb="FFFF0000"/>
      </bottom>
      <diagonal/>
    </border>
    <border>
      <left/>
      <right/>
      <top/>
      <bottom style="double">
        <color rgb="FFC0000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 style="medium">
        <color rgb="FF00B0F0"/>
      </right>
      <top/>
      <bottom/>
      <diagonal/>
    </border>
    <border>
      <left style="double">
        <color rgb="FFC00000"/>
      </left>
      <right style="double">
        <color rgb="FFC00000"/>
      </right>
      <top style="double">
        <color rgb="FFFF0000"/>
      </top>
      <bottom style="thin">
        <color rgb="FF00B0F0"/>
      </bottom>
      <diagonal/>
    </border>
    <border>
      <left/>
      <right style="double">
        <color rgb="FFC00000"/>
      </right>
      <top style="double">
        <color rgb="FFFF0000"/>
      </top>
      <bottom style="thin">
        <color rgb="FF00B0F0"/>
      </bottom>
      <diagonal/>
    </border>
  </borders>
  <cellStyleXfs count="1">
    <xf numFmtId="0" fontId="0" fillId="0" borderId="0"/>
  </cellStyleXfs>
  <cellXfs count="79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/>
    <xf numFmtId="44" fontId="1" fillId="0" borderId="0" xfId="0" applyNumberFormat="1" applyFont="1" applyBorder="1" applyAlignment="1">
      <alignment vertical="center"/>
    </xf>
    <xf numFmtId="0" fontId="0" fillId="0" borderId="0" xfId="0" applyBorder="1"/>
    <xf numFmtId="0" fontId="2" fillId="0" borderId="13" xfId="0" applyNumberFormat="1" applyFont="1" applyBorder="1" applyAlignment="1">
      <alignment horizontal="center"/>
    </xf>
    <xf numFmtId="0" fontId="2" fillId="0" borderId="0" xfId="0" applyFont="1"/>
    <xf numFmtId="0" fontId="2" fillId="0" borderId="30" xfId="0" applyFont="1" applyBorder="1" applyAlignment="1">
      <alignment horizontal="center"/>
    </xf>
    <xf numFmtId="0" fontId="2" fillId="0" borderId="7" xfId="0" applyFont="1" applyBorder="1"/>
    <xf numFmtId="44" fontId="2" fillId="0" borderId="1" xfId="0" applyNumberFormat="1" applyFont="1" applyBorder="1"/>
    <xf numFmtId="0" fontId="2" fillId="0" borderId="8" xfId="0" applyFont="1" applyBorder="1"/>
    <xf numFmtId="44" fontId="2" fillId="0" borderId="2" xfId="0" applyNumberFormat="1" applyFont="1" applyBorder="1"/>
    <xf numFmtId="44" fontId="2" fillId="0" borderId="11" xfId="0" applyNumberFormat="1" applyFont="1" applyBorder="1"/>
    <xf numFmtId="44" fontId="2" fillId="0" borderId="10" xfId="0" applyNumberFormat="1" applyFont="1" applyBorder="1"/>
    <xf numFmtId="44" fontId="2" fillId="0" borderId="12" xfId="0" applyNumberFormat="1" applyFont="1" applyBorder="1"/>
    <xf numFmtId="0" fontId="2" fillId="0" borderId="9" xfId="0" applyFont="1" applyBorder="1"/>
    <xf numFmtId="44" fontId="2" fillId="0" borderId="3" xfId="0" applyNumberFormat="1" applyFont="1" applyBorder="1"/>
    <xf numFmtId="44" fontId="2" fillId="0" borderId="0" xfId="0" applyNumberFormat="1" applyFont="1"/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5" xfId="0" applyNumberFormat="1" applyFont="1" applyBorder="1"/>
    <xf numFmtId="49" fontId="2" fillId="0" borderId="5" xfId="0" applyNumberFormat="1" applyFont="1" applyBorder="1" applyAlignment="1">
      <alignment horizontal="left"/>
    </xf>
    <xf numFmtId="49" fontId="2" fillId="0" borderId="6" xfId="0" applyNumberFormat="1" applyFont="1" applyBorder="1"/>
    <xf numFmtId="49" fontId="2" fillId="0" borderId="0" xfId="0" applyNumberFormat="1" applyFont="1"/>
    <xf numFmtId="0" fontId="0" fillId="0" borderId="0" xfId="0" applyBorder="1" applyAlignment="1">
      <alignment horizontal="center"/>
    </xf>
    <xf numFmtId="44" fontId="4" fillId="0" borderId="0" xfId="0" applyNumberFormat="1" applyFont="1" applyBorder="1" applyAlignment="1">
      <alignment horizontal="center"/>
    </xf>
    <xf numFmtId="44" fontId="5" fillId="0" borderId="31" xfId="0" applyNumberFormat="1" applyFont="1" applyBorder="1" applyAlignment="1">
      <alignment horizontal="left"/>
    </xf>
    <xf numFmtId="44" fontId="5" fillId="0" borderId="32" xfId="0" applyNumberFormat="1" applyFont="1" applyBorder="1" applyAlignment="1">
      <alignment horizontal="left" vertical="center"/>
    </xf>
    <xf numFmtId="0" fontId="0" fillId="0" borderId="32" xfId="0" applyBorder="1" applyAlignment="1">
      <alignment horizontal="center"/>
    </xf>
    <xf numFmtId="44" fontId="0" fillId="0" borderId="33" xfId="0" applyNumberFormat="1" applyBorder="1" applyAlignment="1">
      <alignment horizontal="center"/>
    </xf>
    <xf numFmtId="0" fontId="6" fillId="0" borderId="31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2" fillId="0" borderId="26" xfId="0" applyFont="1" applyBorder="1"/>
    <xf numFmtId="44" fontId="2" fillId="0" borderId="26" xfId="0" applyNumberFormat="1" applyFont="1" applyBorder="1"/>
    <xf numFmtId="0" fontId="2" fillId="0" borderId="5" xfId="0" applyFont="1" applyBorder="1"/>
    <xf numFmtId="44" fontId="2" fillId="0" borderId="5" xfId="0" applyNumberFormat="1" applyFont="1" applyBorder="1"/>
    <xf numFmtId="44" fontId="2" fillId="0" borderId="28" xfId="0" applyNumberFormat="1" applyFont="1" applyBorder="1"/>
    <xf numFmtId="44" fontId="2" fillId="0" borderId="29" xfId="0" applyNumberFormat="1" applyFont="1" applyBorder="1"/>
    <xf numFmtId="0" fontId="2" fillId="0" borderId="6" xfId="0" applyFont="1" applyBorder="1"/>
    <xf numFmtId="44" fontId="2" fillId="0" borderId="6" xfId="0" applyNumberFormat="1" applyFont="1" applyBorder="1"/>
    <xf numFmtId="0" fontId="3" fillId="0" borderId="0" xfId="0" applyFont="1" applyBorder="1" applyAlignment="1"/>
    <xf numFmtId="0" fontId="3" fillId="0" borderId="23" xfId="0" applyFont="1" applyBorder="1" applyAlignment="1">
      <alignment horizontal="center"/>
    </xf>
    <xf numFmtId="44" fontId="3" fillId="0" borderId="23" xfId="0" applyNumberFormat="1" applyFont="1" applyBorder="1" applyAlignment="1">
      <alignment horizontal="center"/>
    </xf>
    <xf numFmtId="44" fontId="3" fillId="0" borderId="24" xfId="0" applyNumberFormat="1" applyFont="1" applyBorder="1" applyAlignment="1">
      <alignment horizontal="center"/>
    </xf>
    <xf numFmtId="44" fontId="4" fillId="0" borderId="27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34" xfId="0" applyNumberFormat="1" applyFont="1" applyBorder="1"/>
    <xf numFmtId="44" fontId="2" fillId="0" borderId="35" xfId="0" applyNumberFormat="1" applyFont="1" applyBorder="1"/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/>
    <xf numFmtId="49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/>
    <xf numFmtId="44" fontId="2" fillId="0" borderId="15" xfId="0" applyNumberFormat="1" applyFont="1" applyBorder="1"/>
    <xf numFmtId="44" fontId="2" fillId="0" borderId="16" xfId="0" applyNumberFormat="1" applyFont="1" applyBorder="1"/>
    <xf numFmtId="49" fontId="2" fillId="0" borderId="21" xfId="0" applyNumberFormat="1" applyFont="1" applyBorder="1" applyAlignment="1"/>
    <xf numFmtId="49" fontId="2" fillId="0" borderId="17" xfId="0" applyNumberFormat="1" applyFont="1" applyBorder="1" applyAlignment="1">
      <alignment horizontal="left"/>
    </xf>
    <xf numFmtId="49" fontId="2" fillId="0" borderId="18" xfId="0" applyNumberFormat="1" applyFont="1" applyBorder="1" applyAlignment="1">
      <alignment horizontal="left"/>
    </xf>
    <xf numFmtId="0" fontId="2" fillId="0" borderId="21" xfId="0" applyFont="1" applyBorder="1"/>
    <xf numFmtId="49" fontId="2" fillId="0" borderId="21" xfId="0" applyNumberFormat="1" applyFont="1" applyBorder="1" applyAlignment="1">
      <alignment horizontal="center"/>
    </xf>
    <xf numFmtId="44" fontId="2" fillId="0" borderId="19" xfId="0" applyNumberFormat="1" applyFont="1" applyBorder="1" applyAlignment="1">
      <alignment horizontal="center"/>
    </xf>
    <xf numFmtId="44" fontId="2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/>
    <xf numFmtId="49" fontId="3" fillId="0" borderId="9" xfId="0" applyNumberFormat="1" applyFont="1" applyBorder="1" applyAlignment="1">
      <alignment horizontal="center"/>
    </xf>
    <xf numFmtId="0" fontId="2" fillId="0" borderId="20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zoomScaleNormal="100" workbookViewId="0">
      <selection activeCell="D8" sqref="D8"/>
    </sheetView>
  </sheetViews>
  <sheetFormatPr baseColWidth="10" defaultRowHeight="15.75" x14ac:dyDescent="0.25"/>
  <cols>
    <col min="1" max="1" width="6.5703125" style="7" customWidth="1"/>
    <col min="2" max="2" width="51.85546875" style="24" customWidth="1"/>
    <col min="3" max="4" width="17.5703125" style="18" customWidth="1"/>
    <col min="5" max="16384" width="11.42578125" style="7"/>
  </cols>
  <sheetData>
    <row r="1" spans="1:4" ht="23.25" customHeight="1" x14ac:dyDescent="0.25">
      <c r="A1" s="6" t="s">
        <v>0</v>
      </c>
      <c r="B1" s="6"/>
      <c r="C1" s="6"/>
      <c r="D1" s="6"/>
    </row>
    <row r="2" spans="1:4" ht="16.5" thickBot="1" x14ac:dyDescent="0.3">
      <c r="A2" s="8"/>
      <c r="B2" s="8"/>
      <c r="C2" s="8"/>
      <c r="D2" s="8"/>
    </row>
    <row r="3" spans="1:4" ht="16.5" thickTop="1" x14ac:dyDescent="0.25">
      <c r="A3" s="9" t="s">
        <v>1</v>
      </c>
      <c r="B3" s="19" t="s">
        <v>172</v>
      </c>
      <c r="C3" s="10"/>
      <c r="D3" s="10"/>
    </row>
    <row r="4" spans="1:4" x14ac:dyDescent="0.25">
      <c r="A4" s="11"/>
      <c r="B4" s="21" t="s">
        <v>2</v>
      </c>
      <c r="C4" s="12">
        <v>1261.4000000000001</v>
      </c>
      <c r="D4" s="12"/>
    </row>
    <row r="5" spans="1:4" x14ac:dyDescent="0.25">
      <c r="A5" s="11"/>
      <c r="B5" s="21" t="s">
        <v>171</v>
      </c>
      <c r="C5" s="12">
        <v>540.6</v>
      </c>
      <c r="D5" s="12"/>
    </row>
    <row r="6" spans="1:4" x14ac:dyDescent="0.25">
      <c r="A6" s="11"/>
      <c r="B6" s="21" t="s">
        <v>3</v>
      </c>
      <c r="C6" s="12">
        <v>1530.38</v>
      </c>
      <c r="D6" s="12"/>
    </row>
    <row r="7" spans="1:4" x14ac:dyDescent="0.25">
      <c r="A7" s="11"/>
      <c r="B7" s="21" t="s">
        <v>4</v>
      </c>
      <c r="C7" s="12">
        <v>1252.1199999999999</v>
      </c>
      <c r="D7" s="12"/>
    </row>
    <row r="8" spans="1:4" x14ac:dyDescent="0.25">
      <c r="A8" s="11"/>
      <c r="B8" s="21" t="s">
        <v>5</v>
      </c>
      <c r="C8" s="12">
        <v>9774.98</v>
      </c>
      <c r="D8" s="12"/>
    </row>
    <row r="9" spans="1:4" x14ac:dyDescent="0.25">
      <c r="A9" s="11"/>
      <c r="B9" s="21" t="s">
        <v>8</v>
      </c>
      <c r="C9" s="12"/>
      <c r="D9" s="12">
        <v>1802</v>
      </c>
    </row>
    <row r="10" spans="1:4" x14ac:dyDescent="0.25">
      <c r="A10" s="11"/>
      <c r="B10" s="21" t="s">
        <v>6</v>
      </c>
      <c r="C10" s="12"/>
      <c r="D10" s="12"/>
    </row>
    <row r="11" spans="1:4" x14ac:dyDescent="0.25">
      <c r="A11" s="11"/>
      <c r="B11" s="21" t="s">
        <v>7</v>
      </c>
      <c r="C11" s="12"/>
      <c r="D11" s="12">
        <v>2782.5</v>
      </c>
    </row>
    <row r="12" spans="1:4" x14ac:dyDescent="0.25">
      <c r="A12" s="11"/>
      <c r="B12" s="21" t="s">
        <v>9</v>
      </c>
      <c r="C12" s="12"/>
      <c r="D12" s="12"/>
    </row>
    <row r="13" spans="1:4" x14ac:dyDescent="0.25">
      <c r="A13" s="11"/>
      <c r="B13" s="21" t="s">
        <v>10</v>
      </c>
      <c r="C13" s="12"/>
      <c r="D13" s="12">
        <v>9774.98</v>
      </c>
    </row>
    <row r="14" spans="1:4" ht="16.5" thickBot="1" x14ac:dyDescent="0.3">
      <c r="A14" s="11"/>
      <c r="B14" s="21" t="s">
        <v>11</v>
      </c>
      <c r="C14" s="13"/>
      <c r="D14" s="13"/>
    </row>
    <row r="15" spans="1:4" ht="16.5" thickBot="1" x14ac:dyDescent="0.3">
      <c r="A15" s="11"/>
      <c r="B15" s="21" t="s">
        <v>12</v>
      </c>
      <c r="C15" s="14">
        <f>SUM(C4:C14)</f>
        <v>14359.48</v>
      </c>
      <c r="D15" s="14">
        <f>SUM(D9:D13)</f>
        <v>14359.48</v>
      </c>
    </row>
    <row r="16" spans="1:4" ht="16.5" thickTop="1" x14ac:dyDescent="0.25">
      <c r="A16" s="11" t="s">
        <v>1</v>
      </c>
      <c r="B16" s="20" t="s">
        <v>172</v>
      </c>
      <c r="C16" s="15"/>
      <c r="D16" s="15"/>
    </row>
    <row r="17" spans="1:4" x14ac:dyDescent="0.25">
      <c r="A17" s="11"/>
      <c r="B17" s="21" t="s">
        <v>13</v>
      </c>
      <c r="C17" s="12">
        <v>1272</v>
      </c>
      <c r="D17" s="12"/>
    </row>
    <row r="18" spans="1:4" ht="16.5" thickBot="1" x14ac:dyDescent="0.3">
      <c r="A18" s="11"/>
      <c r="B18" s="21" t="s">
        <v>14</v>
      </c>
      <c r="C18" s="13"/>
      <c r="D18" s="13">
        <v>1272</v>
      </c>
    </row>
    <row r="19" spans="1:4" ht="16.5" thickBot="1" x14ac:dyDescent="0.3">
      <c r="A19" s="11"/>
      <c r="B19" s="21" t="s">
        <v>15</v>
      </c>
      <c r="C19" s="14">
        <v>1272</v>
      </c>
      <c r="D19" s="14">
        <v>1272</v>
      </c>
    </row>
    <row r="20" spans="1:4" ht="16.5" thickTop="1" x14ac:dyDescent="0.25">
      <c r="A20" s="11" t="s">
        <v>1</v>
      </c>
      <c r="B20" s="20" t="s">
        <v>172</v>
      </c>
      <c r="C20" s="15"/>
      <c r="D20" s="15"/>
    </row>
    <row r="21" spans="1:4" x14ac:dyDescent="0.25">
      <c r="A21" s="11"/>
      <c r="B21" s="22" t="s">
        <v>16</v>
      </c>
      <c r="C21" s="12">
        <v>178.88</v>
      </c>
      <c r="D21" s="12"/>
    </row>
    <row r="22" spans="1:4" ht="16.5" thickBot="1" x14ac:dyDescent="0.3">
      <c r="A22" s="11"/>
      <c r="B22" s="21" t="s">
        <v>17</v>
      </c>
      <c r="C22" s="13"/>
      <c r="D22" s="13">
        <v>178.88</v>
      </c>
    </row>
    <row r="23" spans="1:4" ht="16.5" thickBot="1" x14ac:dyDescent="0.3">
      <c r="A23" s="11"/>
      <c r="B23" s="21" t="s">
        <v>18</v>
      </c>
      <c r="C23" s="14">
        <v>178.88</v>
      </c>
      <c r="D23" s="14">
        <v>178.88</v>
      </c>
    </row>
    <row r="24" spans="1:4" ht="16.5" thickTop="1" x14ac:dyDescent="0.25">
      <c r="A24" s="11" t="s">
        <v>1</v>
      </c>
      <c r="B24" s="20" t="s">
        <v>172</v>
      </c>
      <c r="C24" s="15"/>
      <c r="D24" s="15"/>
    </row>
    <row r="25" spans="1:4" x14ac:dyDescent="0.25">
      <c r="A25" s="11"/>
      <c r="B25" s="21" t="s">
        <v>19</v>
      </c>
      <c r="C25" s="12">
        <v>954</v>
      </c>
      <c r="D25" s="12"/>
    </row>
    <row r="26" spans="1:4" ht="16.5" thickBot="1" x14ac:dyDescent="0.3">
      <c r="A26" s="11"/>
      <c r="B26" s="21" t="s">
        <v>20</v>
      </c>
      <c r="C26" s="13"/>
      <c r="D26" s="13">
        <v>954</v>
      </c>
    </row>
    <row r="27" spans="1:4" ht="16.5" thickBot="1" x14ac:dyDescent="0.3">
      <c r="A27" s="11"/>
      <c r="B27" s="21" t="s">
        <v>21</v>
      </c>
      <c r="C27" s="14">
        <v>954</v>
      </c>
      <c r="D27" s="14">
        <v>954</v>
      </c>
    </row>
    <row r="28" spans="1:4" ht="16.5" thickTop="1" x14ac:dyDescent="0.25">
      <c r="A28" s="11" t="s">
        <v>1</v>
      </c>
      <c r="B28" s="20" t="s">
        <v>172</v>
      </c>
      <c r="C28" s="15"/>
      <c r="D28" s="15"/>
    </row>
    <row r="29" spans="1:4" x14ac:dyDescent="0.25">
      <c r="A29" s="11"/>
      <c r="B29" s="21" t="s">
        <v>22</v>
      </c>
      <c r="C29" s="12">
        <v>298.92</v>
      </c>
      <c r="D29" s="12"/>
    </row>
    <row r="30" spans="1:4" ht="16.5" thickBot="1" x14ac:dyDescent="0.3">
      <c r="A30" s="11"/>
      <c r="B30" s="21" t="s">
        <v>23</v>
      </c>
      <c r="C30" s="13"/>
      <c r="D30" s="13">
        <v>298.92</v>
      </c>
    </row>
    <row r="31" spans="1:4" ht="16.5" thickBot="1" x14ac:dyDescent="0.3">
      <c r="A31" s="11"/>
      <c r="B31" s="21" t="s">
        <v>24</v>
      </c>
      <c r="C31" s="14">
        <v>298.82</v>
      </c>
      <c r="D31" s="14">
        <v>298.92</v>
      </c>
    </row>
    <row r="32" spans="1:4" ht="16.5" thickTop="1" x14ac:dyDescent="0.25">
      <c r="A32" s="11" t="s">
        <v>1</v>
      </c>
      <c r="B32" s="20" t="s">
        <v>172</v>
      </c>
      <c r="C32" s="15"/>
      <c r="D32" s="15"/>
    </row>
    <row r="33" spans="1:4" x14ac:dyDescent="0.25">
      <c r="A33" s="11"/>
      <c r="B33" s="21" t="s">
        <v>25</v>
      </c>
      <c r="C33" s="12">
        <v>899.5</v>
      </c>
      <c r="D33" s="12"/>
    </row>
    <row r="34" spans="1:4" ht="16.5" thickBot="1" x14ac:dyDescent="0.3">
      <c r="A34" s="11"/>
      <c r="B34" s="21" t="s">
        <v>26</v>
      </c>
      <c r="C34" s="13"/>
      <c r="D34" s="13">
        <v>899.5</v>
      </c>
    </row>
    <row r="35" spans="1:4" ht="16.5" thickBot="1" x14ac:dyDescent="0.3">
      <c r="A35" s="11"/>
      <c r="B35" s="21" t="s">
        <v>27</v>
      </c>
      <c r="C35" s="14">
        <v>899.5</v>
      </c>
      <c r="D35" s="14">
        <v>899.5</v>
      </c>
    </row>
    <row r="36" spans="1:4" ht="16.5" thickTop="1" x14ac:dyDescent="0.25">
      <c r="A36" s="11" t="s">
        <v>1</v>
      </c>
      <c r="B36" s="20" t="s">
        <v>172</v>
      </c>
      <c r="C36" s="15"/>
      <c r="D36" s="15"/>
    </row>
    <row r="37" spans="1:4" x14ac:dyDescent="0.25">
      <c r="A37" s="11"/>
      <c r="B37" s="21" t="s">
        <v>28</v>
      </c>
      <c r="C37" s="12">
        <v>1324.47</v>
      </c>
      <c r="D37" s="12"/>
    </row>
    <row r="38" spans="1:4" x14ac:dyDescent="0.25">
      <c r="A38" s="11"/>
      <c r="B38" s="21" t="s">
        <v>29</v>
      </c>
      <c r="C38" s="12"/>
      <c r="D38" s="12"/>
    </row>
    <row r="39" spans="1:4" x14ac:dyDescent="0.25">
      <c r="A39" s="11"/>
      <c r="B39" s="21" t="s">
        <v>30</v>
      </c>
      <c r="C39" s="12">
        <v>1589.36</v>
      </c>
      <c r="D39" s="12"/>
    </row>
    <row r="40" spans="1:4" x14ac:dyDescent="0.25">
      <c r="A40" s="11"/>
      <c r="B40" s="21" t="s">
        <v>31</v>
      </c>
      <c r="C40" s="12"/>
      <c r="D40" s="12"/>
    </row>
    <row r="41" spans="1:4" ht="16.5" thickBot="1" x14ac:dyDescent="0.3">
      <c r="A41" s="11"/>
      <c r="B41" s="21" t="s">
        <v>32</v>
      </c>
      <c r="C41" s="13"/>
      <c r="D41" s="13">
        <v>2913.83</v>
      </c>
    </row>
    <row r="42" spans="1:4" ht="16.5" thickBot="1" x14ac:dyDescent="0.3">
      <c r="A42" s="11"/>
      <c r="B42" s="21" t="s">
        <v>33</v>
      </c>
      <c r="C42" s="14">
        <f>SUM(C37:C40)</f>
        <v>2913.83</v>
      </c>
      <c r="D42" s="14">
        <v>2913.83</v>
      </c>
    </row>
    <row r="43" spans="1:4" ht="16.5" thickTop="1" x14ac:dyDescent="0.25">
      <c r="A43" s="11" t="s">
        <v>1</v>
      </c>
      <c r="B43" s="20" t="s">
        <v>172</v>
      </c>
      <c r="C43" s="15"/>
      <c r="D43" s="15"/>
    </row>
    <row r="44" spans="1:4" x14ac:dyDescent="0.25">
      <c r="A44" s="11"/>
      <c r="B44" s="21" t="s">
        <v>34</v>
      </c>
      <c r="C44" s="12">
        <v>700</v>
      </c>
      <c r="D44" s="12"/>
    </row>
    <row r="45" spans="1:4" ht="16.5" thickBot="1" x14ac:dyDescent="0.3">
      <c r="A45" s="11"/>
      <c r="B45" s="21" t="s">
        <v>35</v>
      </c>
      <c r="C45" s="13"/>
      <c r="D45" s="13">
        <v>700</v>
      </c>
    </row>
    <row r="46" spans="1:4" ht="16.5" thickBot="1" x14ac:dyDescent="0.3">
      <c r="A46" s="11"/>
      <c r="B46" s="21" t="s">
        <v>36</v>
      </c>
      <c r="C46" s="14">
        <v>700</v>
      </c>
      <c r="D46" s="14">
        <v>700</v>
      </c>
    </row>
    <row r="47" spans="1:4" ht="16.5" thickTop="1" x14ac:dyDescent="0.25">
      <c r="A47" s="11" t="s">
        <v>1</v>
      </c>
      <c r="B47" s="20" t="s">
        <v>172</v>
      </c>
      <c r="C47" s="15"/>
      <c r="D47" s="15"/>
    </row>
    <row r="48" spans="1:4" x14ac:dyDescent="0.25">
      <c r="A48" s="11"/>
      <c r="B48" s="21" t="s">
        <v>37</v>
      </c>
      <c r="C48" s="12">
        <v>2080</v>
      </c>
      <c r="D48" s="12"/>
    </row>
    <row r="49" spans="1:4" ht="16.5" thickBot="1" x14ac:dyDescent="0.3">
      <c r="A49" s="11"/>
      <c r="B49" s="21" t="s">
        <v>38</v>
      </c>
      <c r="C49" s="13"/>
      <c r="D49" s="13">
        <v>2080</v>
      </c>
    </row>
    <row r="50" spans="1:4" ht="16.5" thickBot="1" x14ac:dyDescent="0.3">
      <c r="A50" s="11"/>
      <c r="B50" s="21" t="s">
        <v>39</v>
      </c>
      <c r="C50" s="14">
        <v>2080</v>
      </c>
      <c r="D50" s="14">
        <v>2080</v>
      </c>
    </row>
    <row r="51" spans="1:4" ht="16.5" thickTop="1" x14ac:dyDescent="0.25">
      <c r="A51" s="11"/>
      <c r="B51" s="21"/>
      <c r="C51" s="15"/>
      <c r="D51" s="15"/>
    </row>
    <row r="52" spans="1:4" x14ac:dyDescent="0.25">
      <c r="A52" s="11"/>
      <c r="B52" s="21"/>
      <c r="C52" s="12"/>
      <c r="D52" s="12"/>
    </row>
    <row r="53" spans="1:4" x14ac:dyDescent="0.25">
      <c r="A53" s="11"/>
      <c r="B53" s="21"/>
      <c r="C53" s="12"/>
      <c r="D53" s="12"/>
    </row>
    <row r="54" spans="1:4" x14ac:dyDescent="0.25">
      <c r="A54" s="11"/>
      <c r="B54" s="21"/>
      <c r="C54" s="12"/>
      <c r="D54" s="12"/>
    </row>
    <row r="55" spans="1:4" x14ac:dyDescent="0.25">
      <c r="A55" s="11"/>
      <c r="B55" s="21"/>
      <c r="C55" s="12"/>
      <c r="D55" s="12"/>
    </row>
    <row r="56" spans="1:4" x14ac:dyDescent="0.25">
      <c r="A56" s="11"/>
      <c r="B56" s="21"/>
      <c r="C56" s="12"/>
      <c r="D56" s="12"/>
    </row>
    <row r="57" spans="1:4" x14ac:dyDescent="0.25">
      <c r="A57" s="11"/>
      <c r="B57" s="21"/>
      <c r="C57" s="12"/>
      <c r="D57" s="12"/>
    </row>
    <row r="58" spans="1:4" ht="16.5" thickBot="1" x14ac:dyDescent="0.3">
      <c r="A58" s="16"/>
      <c r="B58" s="23"/>
      <c r="C58" s="17"/>
      <c r="D58" s="17"/>
    </row>
    <row r="59" spans="1:4" ht="16.5" thickTop="1" x14ac:dyDescent="0.25"/>
  </sheetData>
  <mergeCells count="2">
    <mergeCell ref="A1:D1"/>
    <mergeCell ref="A2:D2"/>
  </mergeCells>
  <pageMargins left="0.59055118110236227" right="0.59055118110236227" top="0.59055118110236227" bottom="0.78740157480314965" header="0.31496062992125984" footer="0.31496062992125984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zoomScaleNormal="100" workbookViewId="0">
      <selection activeCell="M8" sqref="M8"/>
    </sheetView>
  </sheetViews>
  <sheetFormatPr baseColWidth="10" defaultRowHeight="15" x14ac:dyDescent="0.25"/>
  <cols>
    <col min="1" max="1" width="7.42578125" style="2" customWidth="1"/>
    <col min="2" max="2" width="41.140625" customWidth="1"/>
    <col min="3" max="12" width="16.42578125" style="1" customWidth="1"/>
  </cols>
  <sheetData>
    <row r="1" spans="1:14" ht="21" customHeight="1" x14ac:dyDescent="0.35">
      <c r="A1" s="31" t="s">
        <v>173</v>
      </c>
      <c r="B1" s="31"/>
      <c r="C1" s="30"/>
      <c r="D1" s="30"/>
      <c r="E1" s="30"/>
      <c r="F1" s="30"/>
      <c r="G1" s="30"/>
      <c r="H1" s="30"/>
      <c r="I1" s="27" t="s">
        <v>170</v>
      </c>
      <c r="J1" s="27"/>
      <c r="K1" s="27"/>
      <c r="L1" s="27"/>
      <c r="M1" s="3"/>
    </row>
    <row r="2" spans="1:14" ht="21" customHeight="1" x14ac:dyDescent="0.3">
      <c r="A2" s="32" t="s">
        <v>174</v>
      </c>
      <c r="B2" s="32"/>
      <c r="C2" s="30"/>
      <c r="D2" s="30"/>
      <c r="E2" s="30"/>
      <c r="F2" s="30"/>
      <c r="G2" s="30"/>
      <c r="H2" s="30"/>
      <c r="I2" s="28" t="s">
        <v>168</v>
      </c>
      <c r="J2" s="28"/>
      <c r="K2" s="28"/>
      <c r="L2" s="28"/>
      <c r="M2" s="4"/>
      <c r="N2" s="5"/>
    </row>
    <row r="3" spans="1:14" ht="21" customHeight="1" x14ac:dyDescent="0.25">
      <c r="A3" s="29"/>
      <c r="B3" s="29"/>
      <c r="C3" s="30"/>
      <c r="D3" s="30"/>
      <c r="E3" s="30"/>
      <c r="F3" s="30"/>
      <c r="G3" s="30"/>
      <c r="H3" s="30"/>
      <c r="I3" s="28" t="s">
        <v>169</v>
      </c>
      <c r="J3" s="28"/>
      <c r="K3" s="28"/>
      <c r="L3" s="28"/>
      <c r="M3" s="4"/>
      <c r="N3" s="5"/>
    </row>
    <row r="4" spans="1:14" ht="21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4"/>
      <c r="N4" s="5"/>
    </row>
    <row r="5" spans="1:14" ht="21" customHeight="1" thickBot="1" x14ac:dyDescent="0.35">
      <c r="A5" s="46"/>
      <c r="B5" s="41"/>
      <c r="C5" s="26" t="s">
        <v>132</v>
      </c>
      <c r="D5" s="26"/>
      <c r="E5" s="26" t="s">
        <v>133</v>
      </c>
      <c r="F5" s="26"/>
      <c r="G5" s="45" t="s">
        <v>138</v>
      </c>
      <c r="H5" s="45"/>
      <c r="I5" s="45" t="s">
        <v>139</v>
      </c>
      <c r="J5" s="45"/>
      <c r="K5" s="45" t="s">
        <v>140</v>
      </c>
      <c r="L5" s="45"/>
    </row>
    <row r="6" spans="1:14" s="2" customFormat="1" ht="16.5" thickBot="1" x14ac:dyDescent="0.3">
      <c r="A6" s="47" t="s">
        <v>134</v>
      </c>
      <c r="B6" s="42" t="s">
        <v>135</v>
      </c>
      <c r="C6" s="43" t="s">
        <v>136</v>
      </c>
      <c r="D6" s="43" t="s">
        <v>137</v>
      </c>
      <c r="E6" s="43" t="s">
        <v>136</v>
      </c>
      <c r="F6" s="43" t="s">
        <v>137</v>
      </c>
      <c r="G6" s="44" t="s">
        <v>136</v>
      </c>
      <c r="H6" s="44" t="s">
        <v>137</v>
      </c>
      <c r="I6" s="44" t="s">
        <v>141</v>
      </c>
      <c r="J6" s="44" t="s">
        <v>142</v>
      </c>
      <c r="K6" s="44" t="s">
        <v>143</v>
      </c>
      <c r="L6" s="44" t="s">
        <v>144</v>
      </c>
    </row>
    <row r="7" spans="1:14" ht="16.5" thickTop="1" x14ac:dyDescent="0.25">
      <c r="A7" s="48">
        <v>1</v>
      </c>
      <c r="B7" s="33" t="s">
        <v>145</v>
      </c>
      <c r="C7" s="34">
        <v>16960</v>
      </c>
      <c r="D7" s="34"/>
      <c r="E7" s="34"/>
      <c r="F7" s="34"/>
      <c r="G7" s="34">
        <v>16960</v>
      </c>
      <c r="H7" s="34"/>
      <c r="I7" s="15"/>
      <c r="J7" s="15"/>
      <c r="K7" s="34">
        <v>16960</v>
      </c>
      <c r="L7" s="15"/>
    </row>
    <row r="8" spans="1:14" ht="15.75" x14ac:dyDescent="0.25">
      <c r="A8" s="49">
        <v>2</v>
      </c>
      <c r="B8" s="35" t="s">
        <v>98</v>
      </c>
      <c r="C8" s="36">
        <v>24380</v>
      </c>
      <c r="D8" s="36"/>
      <c r="E8" s="36"/>
      <c r="F8" s="36"/>
      <c r="G8" s="36">
        <v>24380</v>
      </c>
      <c r="H8" s="36"/>
      <c r="I8" s="12"/>
      <c r="J8" s="12"/>
      <c r="K8" s="36">
        <v>24380</v>
      </c>
      <c r="L8" s="12"/>
    </row>
    <row r="9" spans="1:14" ht="15.75" x14ac:dyDescent="0.25">
      <c r="A9" s="49">
        <v>3</v>
      </c>
      <c r="B9" s="35" t="s">
        <v>108</v>
      </c>
      <c r="C9" s="36">
        <v>9010</v>
      </c>
      <c r="D9" s="36"/>
      <c r="E9" s="36"/>
      <c r="F9" s="36"/>
      <c r="G9" s="36">
        <v>9010</v>
      </c>
      <c r="H9" s="36"/>
      <c r="I9" s="12"/>
      <c r="J9" s="12"/>
      <c r="K9" s="36">
        <v>9010</v>
      </c>
      <c r="L9" s="12"/>
    </row>
    <row r="10" spans="1:14" ht="15.75" x14ac:dyDescent="0.25">
      <c r="A10" s="49">
        <v>4</v>
      </c>
      <c r="B10" s="35" t="s">
        <v>114</v>
      </c>
      <c r="C10" s="36">
        <v>6360</v>
      </c>
      <c r="D10" s="36"/>
      <c r="E10" s="36"/>
      <c r="F10" s="36"/>
      <c r="G10" s="36">
        <v>6360</v>
      </c>
      <c r="H10" s="36"/>
      <c r="I10" s="12"/>
      <c r="J10" s="12"/>
      <c r="K10" s="36">
        <v>6360</v>
      </c>
      <c r="L10" s="12"/>
    </row>
    <row r="11" spans="1:14" ht="15.75" x14ac:dyDescent="0.25">
      <c r="A11" s="49">
        <v>5</v>
      </c>
      <c r="B11" s="35" t="s">
        <v>104</v>
      </c>
      <c r="C11" s="36">
        <v>42400</v>
      </c>
      <c r="D11" s="36"/>
      <c r="E11" s="36"/>
      <c r="F11" s="36"/>
      <c r="G11" s="36">
        <v>42400</v>
      </c>
      <c r="H11" s="36"/>
      <c r="I11" s="12">
        <v>42400</v>
      </c>
      <c r="J11" s="12">
        <v>38000</v>
      </c>
      <c r="K11" s="12">
        <v>38000</v>
      </c>
      <c r="L11" s="12"/>
    </row>
    <row r="12" spans="1:14" ht="15.75" x14ac:dyDescent="0.25">
      <c r="A12" s="49">
        <v>6</v>
      </c>
      <c r="B12" s="35" t="s">
        <v>119</v>
      </c>
      <c r="C12" s="36"/>
      <c r="D12" s="36">
        <v>10070</v>
      </c>
      <c r="E12" s="36"/>
      <c r="F12" s="36"/>
      <c r="G12" s="36"/>
      <c r="H12" s="36">
        <v>10070</v>
      </c>
      <c r="I12" s="12"/>
      <c r="J12" s="12"/>
      <c r="K12" s="12"/>
      <c r="L12" s="12">
        <v>10070</v>
      </c>
    </row>
    <row r="13" spans="1:14" ht="15.75" x14ac:dyDescent="0.25">
      <c r="A13" s="49">
        <v>7</v>
      </c>
      <c r="B13" s="35" t="s">
        <v>146</v>
      </c>
      <c r="C13" s="36">
        <v>53000</v>
      </c>
      <c r="D13" s="36"/>
      <c r="E13" s="36"/>
      <c r="F13" s="36"/>
      <c r="G13" s="36">
        <v>53000</v>
      </c>
      <c r="H13" s="36"/>
      <c r="I13" s="12"/>
      <c r="J13" s="12"/>
      <c r="K13" s="12">
        <v>53000</v>
      </c>
      <c r="L13" s="12"/>
    </row>
    <row r="14" spans="1:14" ht="15.75" x14ac:dyDescent="0.25">
      <c r="A14" s="49">
        <v>8</v>
      </c>
      <c r="B14" s="35" t="s">
        <v>120</v>
      </c>
      <c r="C14" s="36"/>
      <c r="D14" s="36">
        <v>8480</v>
      </c>
      <c r="E14" s="36"/>
      <c r="F14" s="36"/>
      <c r="G14" s="36"/>
      <c r="H14" s="36">
        <v>8480</v>
      </c>
      <c r="I14" s="12"/>
      <c r="J14" s="12"/>
      <c r="K14" s="12"/>
      <c r="L14" s="12">
        <v>8480</v>
      </c>
    </row>
    <row r="15" spans="1:14" ht="15.75" x14ac:dyDescent="0.25">
      <c r="A15" s="49">
        <v>9</v>
      </c>
      <c r="B15" s="35" t="s">
        <v>112</v>
      </c>
      <c r="C15" s="36">
        <v>79500</v>
      </c>
      <c r="D15" s="36"/>
      <c r="E15" s="36"/>
      <c r="F15" s="36"/>
      <c r="G15" s="36">
        <v>79500</v>
      </c>
      <c r="H15" s="36"/>
      <c r="I15" s="12"/>
      <c r="J15" s="12"/>
      <c r="K15" s="12">
        <v>79500</v>
      </c>
      <c r="L15" s="12"/>
    </row>
    <row r="16" spans="1:14" ht="15.75" x14ac:dyDescent="0.25">
      <c r="A16" s="49">
        <v>10</v>
      </c>
      <c r="B16" s="35" t="s">
        <v>147</v>
      </c>
      <c r="C16" s="36">
        <v>3180</v>
      </c>
      <c r="D16" s="36"/>
      <c r="E16" s="36"/>
      <c r="F16" s="36"/>
      <c r="G16" s="36">
        <v>3180</v>
      </c>
      <c r="H16" s="36"/>
      <c r="I16" s="12">
        <v>3180</v>
      </c>
      <c r="J16" s="12"/>
      <c r="K16" s="12"/>
      <c r="L16" s="12"/>
    </row>
    <row r="17" spans="1:12" ht="15.75" x14ac:dyDescent="0.25">
      <c r="A17" s="48">
        <v>11</v>
      </c>
      <c r="B17" s="35" t="s">
        <v>49</v>
      </c>
      <c r="C17" s="36">
        <v>30900</v>
      </c>
      <c r="D17" s="36"/>
      <c r="E17" s="36"/>
      <c r="F17" s="36"/>
      <c r="G17" s="36">
        <v>30900</v>
      </c>
      <c r="H17" s="36"/>
      <c r="I17" s="12">
        <v>30900</v>
      </c>
      <c r="J17" s="12"/>
      <c r="K17" s="12"/>
      <c r="L17" s="12"/>
    </row>
    <row r="18" spans="1:12" ht="15.75" x14ac:dyDescent="0.25">
      <c r="A18" s="49">
        <v>12</v>
      </c>
      <c r="B18" s="35" t="s">
        <v>99</v>
      </c>
      <c r="C18" s="36">
        <v>6784</v>
      </c>
      <c r="D18" s="36"/>
      <c r="E18" s="36"/>
      <c r="F18" s="36"/>
      <c r="G18" s="36">
        <v>6784</v>
      </c>
      <c r="H18" s="36"/>
      <c r="I18" s="12"/>
      <c r="J18" s="12"/>
      <c r="K18" s="12">
        <v>6784</v>
      </c>
      <c r="L18" s="12"/>
    </row>
    <row r="19" spans="1:12" ht="15.75" x14ac:dyDescent="0.25">
      <c r="A19" s="49">
        <v>13</v>
      </c>
      <c r="B19" s="35" t="s">
        <v>68</v>
      </c>
      <c r="C19" s="36">
        <v>12720</v>
      </c>
      <c r="D19" s="36"/>
      <c r="E19" s="36"/>
      <c r="F19" s="36"/>
      <c r="G19" s="36">
        <v>12720</v>
      </c>
      <c r="H19" s="36"/>
      <c r="I19" s="12">
        <v>12720</v>
      </c>
      <c r="J19" s="12"/>
      <c r="K19" s="12"/>
      <c r="L19" s="12"/>
    </row>
    <row r="20" spans="1:12" ht="15.75" x14ac:dyDescent="0.25">
      <c r="A20" s="49">
        <v>14</v>
      </c>
      <c r="B20" s="35" t="s">
        <v>61</v>
      </c>
      <c r="C20" s="36">
        <v>15900</v>
      </c>
      <c r="D20" s="36"/>
      <c r="E20" s="36"/>
      <c r="F20" s="36"/>
      <c r="G20" s="36">
        <v>15900</v>
      </c>
      <c r="H20" s="36"/>
      <c r="I20" s="12">
        <v>15900</v>
      </c>
      <c r="J20" s="12"/>
      <c r="K20" s="12"/>
      <c r="L20" s="12"/>
    </row>
    <row r="21" spans="1:12" ht="15.75" x14ac:dyDescent="0.25">
      <c r="A21" s="49">
        <v>15</v>
      </c>
      <c r="B21" s="35" t="s">
        <v>125</v>
      </c>
      <c r="C21" s="36"/>
      <c r="D21" s="36">
        <v>25700</v>
      </c>
      <c r="E21" s="36"/>
      <c r="F21" s="36"/>
      <c r="G21" s="36"/>
      <c r="H21" s="36">
        <v>25700</v>
      </c>
      <c r="I21" s="12"/>
      <c r="J21" s="12"/>
      <c r="K21" s="12"/>
      <c r="L21" s="12">
        <v>25700</v>
      </c>
    </row>
    <row r="22" spans="1:12" ht="15.75" x14ac:dyDescent="0.25">
      <c r="A22" s="49">
        <v>16</v>
      </c>
      <c r="B22" s="35" t="s">
        <v>121</v>
      </c>
      <c r="C22" s="36"/>
      <c r="D22" s="36">
        <v>954</v>
      </c>
      <c r="E22" s="36"/>
      <c r="F22" s="36"/>
      <c r="G22" s="36"/>
      <c r="H22" s="36">
        <v>954</v>
      </c>
      <c r="I22" s="12"/>
      <c r="J22" s="12"/>
      <c r="K22" s="12"/>
      <c r="L22" s="12">
        <v>954</v>
      </c>
    </row>
    <row r="23" spans="1:12" ht="15.75" x14ac:dyDescent="0.25">
      <c r="A23" s="49">
        <v>17</v>
      </c>
      <c r="B23" s="35" t="s">
        <v>100</v>
      </c>
      <c r="C23" s="36">
        <v>3180</v>
      </c>
      <c r="D23" s="36"/>
      <c r="E23" s="36"/>
      <c r="F23" s="36"/>
      <c r="G23" s="36">
        <v>3180</v>
      </c>
      <c r="H23" s="36"/>
      <c r="I23" s="12"/>
      <c r="J23" s="12"/>
      <c r="K23" s="12">
        <v>3180</v>
      </c>
      <c r="L23" s="12"/>
    </row>
    <row r="24" spans="1:12" ht="15.75" x14ac:dyDescent="0.25">
      <c r="A24" s="49">
        <v>18</v>
      </c>
      <c r="B24" s="35" t="s">
        <v>76</v>
      </c>
      <c r="C24" s="36"/>
      <c r="D24" s="36">
        <v>5300</v>
      </c>
      <c r="E24" s="36"/>
      <c r="F24" s="36"/>
      <c r="G24" s="36"/>
      <c r="H24" s="36">
        <v>5300</v>
      </c>
      <c r="I24" s="12"/>
      <c r="J24" s="12">
        <v>5300</v>
      </c>
      <c r="K24" s="12"/>
      <c r="L24" s="12"/>
    </row>
    <row r="25" spans="1:12" ht="15.75" x14ac:dyDescent="0.25">
      <c r="A25" s="49">
        <v>19</v>
      </c>
      <c r="B25" s="35" t="s">
        <v>105</v>
      </c>
      <c r="C25" s="36">
        <v>4500</v>
      </c>
      <c r="D25" s="36"/>
      <c r="E25" s="36"/>
      <c r="F25" s="36"/>
      <c r="G25" s="36">
        <v>4500</v>
      </c>
      <c r="H25" s="36"/>
      <c r="I25" s="12"/>
      <c r="J25" s="12"/>
      <c r="K25" s="12">
        <v>4500</v>
      </c>
      <c r="L25" s="12"/>
    </row>
    <row r="26" spans="1:12" ht="15.75" x14ac:dyDescent="0.25">
      <c r="A26" s="49">
        <v>20</v>
      </c>
      <c r="B26" s="35" t="s">
        <v>148</v>
      </c>
      <c r="C26" s="36">
        <v>3180</v>
      </c>
      <c r="D26" s="36"/>
      <c r="E26" s="36"/>
      <c r="F26" s="36">
        <v>2080</v>
      </c>
      <c r="G26" s="36">
        <f>C26-F26</f>
        <v>1100</v>
      </c>
      <c r="H26" s="36"/>
      <c r="I26" s="12"/>
      <c r="J26" s="12"/>
      <c r="K26" s="12">
        <v>1100</v>
      </c>
      <c r="L26" s="12"/>
    </row>
    <row r="27" spans="1:12" ht="15.75" x14ac:dyDescent="0.25">
      <c r="A27" s="48">
        <v>21</v>
      </c>
      <c r="B27" s="35" t="s">
        <v>149</v>
      </c>
      <c r="C27" s="36"/>
      <c r="D27" s="36">
        <v>1185</v>
      </c>
      <c r="E27" s="36"/>
      <c r="F27" s="36"/>
      <c r="G27" s="36"/>
      <c r="H27" s="36">
        <v>1185</v>
      </c>
      <c r="I27" s="12"/>
      <c r="J27" s="12">
        <v>1185</v>
      </c>
      <c r="K27" s="12"/>
      <c r="L27" s="12"/>
    </row>
    <row r="28" spans="1:12" ht="15.75" x14ac:dyDescent="0.25">
      <c r="A28" s="49">
        <v>22</v>
      </c>
      <c r="B28" s="35" t="s">
        <v>150</v>
      </c>
      <c r="C28" s="36"/>
      <c r="D28" s="36">
        <v>135000</v>
      </c>
      <c r="E28" s="36"/>
      <c r="F28" s="36"/>
      <c r="G28" s="36"/>
      <c r="H28" s="36">
        <v>135000</v>
      </c>
      <c r="I28" s="12"/>
      <c r="J28" s="12">
        <v>135000</v>
      </c>
      <c r="K28" s="12"/>
      <c r="L28" s="12"/>
    </row>
    <row r="29" spans="1:12" ht="15.75" x14ac:dyDescent="0.25">
      <c r="A29" s="48">
        <v>23</v>
      </c>
      <c r="B29" s="35" t="s">
        <v>16</v>
      </c>
      <c r="C29" s="36">
        <v>477</v>
      </c>
      <c r="D29" s="36"/>
      <c r="E29" s="36">
        <v>178.87799999999999</v>
      </c>
      <c r="F29" s="36"/>
      <c r="G29" s="36">
        <f>C29+E29</f>
        <v>655.87799999999993</v>
      </c>
      <c r="H29" s="36"/>
      <c r="I29" s="12">
        <v>655.88</v>
      </c>
      <c r="J29" s="12"/>
      <c r="K29" s="12"/>
      <c r="L29" s="12"/>
    </row>
    <row r="30" spans="1:12" ht="15.75" x14ac:dyDescent="0.25">
      <c r="A30" s="49">
        <v>24</v>
      </c>
      <c r="B30" s="35" t="s">
        <v>102</v>
      </c>
      <c r="C30" s="36"/>
      <c r="D30" s="36">
        <v>1060</v>
      </c>
      <c r="E30" s="36"/>
      <c r="F30" s="36"/>
      <c r="G30" s="36"/>
      <c r="H30" s="36">
        <v>1060</v>
      </c>
      <c r="I30" s="12"/>
      <c r="J30" s="12"/>
      <c r="K30" s="12"/>
      <c r="L30" s="12">
        <v>1060</v>
      </c>
    </row>
    <row r="31" spans="1:12" ht="15.75" x14ac:dyDescent="0.25">
      <c r="A31" s="49">
        <v>25</v>
      </c>
      <c r="B31" s="35" t="s">
        <v>80</v>
      </c>
      <c r="C31" s="36">
        <v>954</v>
      </c>
      <c r="D31" s="36"/>
      <c r="E31" s="36">
        <v>899.5</v>
      </c>
      <c r="F31" s="36"/>
      <c r="G31" s="36">
        <f>C31+E31</f>
        <v>1853.5</v>
      </c>
      <c r="H31" s="36"/>
      <c r="I31" s="12">
        <v>1853.5</v>
      </c>
      <c r="J31" s="12"/>
      <c r="K31" s="12"/>
      <c r="L31" s="12"/>
    </row>
    <row r="32" spans="1:12" ht="15.75" x14ac:dyDescent="0.25">
      <c r="A32" s="49">
        <v>26</v>
      </c>
      <c r="B32" s="35" t="s">
        <v>151</v>
      </c>
      <c r="C32" s="36"/>
      <c r="D32" s="36">
        <v>927.5</v>
      </c>
      <c r="E32" s="36"/>
      <c r="F32" s="36"/>
      <c r="G32" s="36"/>
      <c r="H32" s="36">
        <v>927.5</v>
      </c>
      <c r="I32" s="12"/>
      <c r="J32" s="12"/>
      <c r="K32" s="12"/>
      <c r="L32" s="12">
        <v>927.5</v>
      </c>
    </row>
    <row r="33" spans="1:12" ht="15.75" x14ac:dyDescent="0.25">
      <c r="A33" s="49">
        <v>27</v>
      </c>
      <c r="B33" s="35" t="s">
        <v>62</v>
      </c>
      <c r="C33" s="36">
        <v>3180</v>
      </c>
      <c r="D33" s="36"/>
      <c r="E33" s="36"/>
      <c r="F33" s="36">
        <v>954</v>
      </c>
      <c r="G33" s="36">
        <f>C33-F33</f>
        <v>2226</v>
      </c>
      <c r="H33" s="36"/>
      <c r="I33" s="36">
        <v>2226</v>
      </c>
      <c r="J33" s="12"/>
      <c r="K33" s="12"/>
      <c r="L33" s="12"/>
    </row>
    <row r="34" spans="1:12" ht="15.75" x14ac:dyDescent="0.25">
      <c r="A34" s="49">
        <v>28</v>
      </c>
      <c r="B34" s="35" t="s">
        <v>51</v>
      </c>
      <c r="C34" s="36">
        <v>5030</v>
      </c>
      <c r="D34" s="36"/>
      <c r="E34" s="36"/>
      <c r="F34" s="36"/>
      <c r="G34" s="36">
        <v>5030</v>
      </c>
      <c r="H34" s="36"/>
      <c r="I34" s="36">
        <v>5030</v>
      </c>
      <c r="J34" s="12"/>
      <c r="K34" s="12"/>
      <c r="L34" s="12"/>
    </row>
    <row r="35" spans="1:12" ht="15.75" x14ac:dyDescent="0.25">
      <c r="A35" s="49">
        <v>29</v>
      </c>
      <c r="B35" s="35" t="s">
        <v>152</v>
      </c>
      <c r="C35" s="36">
        <v>1272</v>
      </c>
      <c r="D35" s="36"/>
      <c r="E35" s="36"/>
      <c r="F35" s="36"/>
      <c r="G35" s="36">
        <v>1272</v>
      </c>
      <c r="H35" s="36"/>
      <c r="I35" s="36">
        <v>1272</v>
      </c>
      <c r="J35" s="12"/>
      <c r="K35" s="12"/>
      <c r="L35" s="12"/>
    </row>
    <row r="36" spans="1:12" ht="15.75" x14ac:dyDescent="0.25">
      <c r="A36" s="49">
        <v>30</v>
      </c>
      <c r="B36" s="35" t="s">
        <v>63</v>
      </c>
      <c r="C36" s="36">
        <v>1590</v>
      </c>
      <c r="D36" s="36"/>
      <c r="E36" s="36"/>
      <c r="F36" s="36"/>
      <c r="G36" s="36">
        <v>1590</v>
      </c>
      <c r="H36" s="36"/>
      <c r="I36" s="36">
        <v>1590</v>
      </c>
      <c r="J36" s="12"/>
      <c r="K36" s="12"/>
      <c r="L36" s="12"/>
    </row>
    <row r="37" spans="1:12" ht="15.75" x14ac:dyDescent="0.25">
      <c r="A37" s="49">
        <v>31</v>
      </c>
      <c r="B37" s="35" t="s">
        <v>153</v>
      </c>
      <c r="C37" s="36"/>
      <c r="D37" s="36">
        <v>1060</v>
      </c>
      <c r="E37" s="36"/>
      <c r="F37" s="36"/>
      <c r="G37" s="36"/>
      <c r="H37" s="36">
        <v>1060</v>
      </c>
      <c r="I37" s="12"/>
      <c r="J37" s="36">
        <v>1060</v>
      </c>
      <c r="K37" s="12"/>
      <c r="L37" s="12"/>
    </row>
    <row r="38" spans="1:12" ht="15.75" x14ac:dyDescent="0.25">
      <c r="A38" s="49">
        <v>32</v>
      </c>
      <c r="B38" s="35" t="s">
        <v>154</v>
      </c>
      <c r="C38" s="36"/>
      <c r="D38" s="36">
        <v>1272</v>
      </c>
      <c r="E38" s="36"/>
      <c r="F38" s="36"/>
      <c r="G38" s="36"/>
      <c r="H38" s="36">
        <v>1272</v>
      </c>
      <c r="I38" s="12"/>
      <c r="J38" s="36">
        <v>1272</v>
      </c>
      <c r="K38" s="12"/>
      <c r="L38" s="12"/>
    </row>
    <row r="39" spans="1:12" ht="15.75" x14ac:dyDescent="0.25">
      <c r="A39" s="48">
        <v>33</v>
      </c>
      <c r="B39" s="35" t="s">
        <v>155</v>
      </c>
      <c r="C39" s="36">
        <v>1484</v>
      </c>
      <c r="D39" s="36"/>
      <c r="E39" s="36"/>
      <c r="F39" s="36"/>
      <c r="G39" s="36">
        <v>1484</v>
      </c>
      <c r="H39" s="36"/>
      <c r="I39" s="36">
        <v>1484</v>
      </c>
      <c r="J39" s="12"/>
      <c r="K39" s="12"/>
      <c r="L39" s="12"/>
    </row>
    <row r="40" spans="1:12" ht="15.75" x14ac:dyDescent="0.25">
      <c r="A40" s="49">
        <v>34</v>
      </c>
      <c r="B40" s="35" t="s">
        <v>70</v>
      </c>
      <c r="C40" s="36">
        <v>15900</v>
      </c>
      <c r="D40" s="36"/>
      <c r="E40" s="36"/>
      <c r="F40" s="36"/>
      <c r="G40" s="36">
        <v>15900</v>
      </c>
      <c r="H40" s="36"/>
      <c r="I40" s="36">
        <v>15900</v>
      </c>
      <c r="J40" s="12"/>
      <c r="K40" s="12"/>
      <c r="L40" s="12"/>
    </row>
    <row r="41" spans="1:12" ht="15.75" x14ac:dyDescent="0.25">
      <c r="A41" s="49">
        <v>35</v>
      </c>
      <c r="B41" s="35" t="s">
        <v>156</v>
      </c>
      <c r="C41" s="36">
        <v>19080</v>
      </c>
      <c r="D41" s="36"/>
      <c r="E41" s="36"/>
      <c r="F41" s="36"/>
      <c r="G41" s="36">
        <v>19080</v>
      </c>
      <c r="H41" s="36"/>
      <c r="I41" s="36">
        <v>19080</v>
      </c>
      <c r="J41" s="12"/>
      <c r="K41" s="12"/>
      <c r="L41" s="12"/>
    </row>
    <row r="42" spans="1:12" ht="15.75" x14ac:dyDescent="0.25">
      <c r="A42" s="49">
        <v>36</v>
      </c>
      <c r="B42" s="35" t="s">
        <v>157</v>
      </c>
      <c r="C42" s="36">
        <v>6293.8</v>
      </c>
      <c r="D42" s="36"/>
      <c r="E42" s="36">
        <v>700</v>
      </c>
      <c r="F42" s="36"/>
      <c r="G42" s="36">
        <f>C42+E42</f>
        <v>6993.8</v>
      </c>
      <c r="H42" s="36"/>
      <c r="I42" s="36">
        <v>6993.8</v>
      </c>
      <c r="J42" s="12"/>
      <c r="K42" s="12"/>
      <c r="L42" s="12"/>
    </row>
    <row r="43" spans="1:12" ht="15.75" x14ac:dyDescent="0.25">
      <c r="A43" s="49">
        <v>37</v>
      </c>
      <c r="B43" s="35" t="s">
        <v>158</v>
      </c>
      <c r="C43" s="36"/>
      <c r="D43" s="36">
        <v>88103.15</v>
      </c>
      <c r="E43" s="36"/>
      <c r="F43" s="36"/>
      <c r="G43" s="36"/>
      <c r="H43" s="36">
        <v>88103.15</v>
      </c>
      <c r="I43" s="12"/>
      <c r="J43" s="12"/>
      <c r="K43" s="12"/>
      <c r="L43" s="36">
        <v>88103.15</v>
      </c>
    </row>
    <row r="44" spans="1:12" ht="15.75" x14ac:dyDescent="0.25">
      <c r="A44" s="49">
        <v>38</v>
      </c>
      <c r="B44" s="35" t="s">
        <v>159</v>
      </c>
      <c r="C44" s="36"/>
      <c r="D44" s="36">
        <v>88103.15</v>
      </c>
      <c r="E44" s="36"/>
      <c r="F44" s="36"/>
      <c r="G44" s="36"/>
      <c r="H44" s="36">
        <v>88103.15</v>
      </c>
      <c r="I44" s="12"/>
      <c r="J44" s="12"/>
      <c r="K44" s="12"/>
      <c r="L44" s="36">
        <v>88103.15</v>
      </c>
    </row>
    <row r="45" spans="1:12" ht="15.75" x14ac:dyDescent="0.25">
      <c r="A45" s="49">
        <v>39</v>
      </c>
      <c r="B45" s="35" t="s">
        <v>2</v>
      </c>
      <c r="C45" s="36"/>
      <c r="D45" s="36"/>
      <c r="E45" s="36">
        <v>1261.4000000000001</v>
      </c>
      <c r="F45" s="36"/>
      <c r="G45" s="36">
        <v>1261.4000000000001</v>
      </c>
      <c r="H45" s="36"/>
      <c r="I45" s="36">
        <v>1261.4000000000001</v>
      </c>
      <c r="J45" s="12"/>
      <c r="K45" s="12"/>
      <c r="L45" s="12"/>
    </row>
    <row r="46" spans="1:12" ht="15.75" x14ac:dyDescent="0.25">
      <c r="A46" s="49">
        <v>40</v>
      </c>
      <c r="B46" s="35" t="s">
        <v>72</v>
      </c>
      <c r="C46" s="36"/>
      <c r="D46" s="36"/>
      <c r="E46" s="36">
        <v>540.6</v>
      </c>
      <c r="F46" s="36"/>
      <c r="G46" s="36">
        <v>540.6</v>
      </c>
      <c r="H46" s="36"/>
      <c r="I46" s="36">
        <v>540.6</v>
      </c>
      <c r="J46" s="12"/>
      <c r="K46" s="12"/>
      <c r="L46" s="12"/>
    </row>
    <row r="47" spans="1:12" ht="15.75" x14ac:dyDescent="0.25">
      <c r="A47" s="49">
        <v>41</v>
      </c>
      <c r="B47" s="35" t="s">
        <v>3</v>
      </c>
      <c r="C47" s="36"/>
      <c r="D47" s="36"/>
      <c r="E47" s="36">
        <v>1530.38</v>
      </c>
      <c r="F47" s="36"/>
      <c r="G47" s="36">
        <v>1530.38</v>
      </c>
      <c r="H47" s="36"/>
      <c r="I47" s="36">
        <v>1530.38</v>
      </c>
      <c r="J47" s="12"/>
      <c r="K47" s="12"/>
      <c r="L47" s="12"/>
    </row>
    <row r="48" spans="1:12" ht="15.75" x14ac:dyDescent="0.25">
      <c r="A48" s="49">
        <v>42</v>
      </c>
      <c r="B48" s="35" t="s">
        <v>4</v>
      </c>
      <c r="C48" s="36"/>
      <c r="D48" s="36"/>
      <c r="E48" s="36">
        <v>1252.1199999999999</v>
      </c>
      <c r="F48" s="36"/>
      <c r="G48" s="36">
        <v>1252.1199999999999</v>
      </c>
      <c r="H48" s="36"/>
      <c r="I48" s="36">
        <v>1252.1199999999999</v>
      </c>
      <c r="J48" s="12"/>
      <c r="K48" s="12"/>
      <c r="L48" s="12"/>
    </row>
    <row r="49" spans="1:12" ht="15.75" x14ac:dyDescent="0.25">
      <c r="A49" s="48">
        <v>43</v>
      </c>
      <c r="B49" s="35" t="s">
        <v>160</v>
      </c>
      <c r="C49" s="36"/>
      <c r="D49" s="36"/>
      <c r="E49" s="36">
        <v>9774.98</v>
      </c>
      <c r="F49" s="36"/>
      <c r="G49" s="36">
        <v>9774.98</v>
      </c>
      <c r="H49" s="36"/>
      <c r="I49" s="36">
        <v>9774.98</v>
      </c>
      <c r="J49" s="12"/>
      <c r="K49" s="12"/>
      <c r="L49" s="12"/>
    </row>
    <row r="50" spans="1:12" ht="15.75" x14ac:dyDescent="0.25">
      <c r="A50" s="49">
        <v>44</v>
      </c>
      <c r="B50" s="35" t="s">
        <v>161</v>
      </c>
      <c r="C50" s="36"/>
      <c r="D50" s="36"/>
      <c r="E50" s="36"/>
      <c r="F50" s="36">
        <v>1802</v>
      </c>
      <c r="G50" s="36"/>
      <c r="H50" s="36">
        <v>1802</v>
      </c>
      <c r="I50" s="12"/>
      <c r="J50" s="12"/>
      <c r="K50" s="12"/>
      <c r="L50" s="36">
        <v>1802</v>
      </c>
    </row>
    <row r="51" spans="1:12" ht="15.75" x14ac:dyDescent="0.25">
      <c r="A51" s="48">
        <v>45</v>
      </c>
      <c r="B51" s="35" t="s">
        <v>113</v>
      </c>
      <c r="C51" s="36"/>
      <c r="D51" s="36"/>
      <c r="E51" s="36"/>
      <c r="F51" s="36">
        <v>2782.5</v>
      </c>
      <c r="G51" s="36"/>
      <c r="H51" s="36">
        <v>2782.5</v>
      </c>
      <c r="I51" s="12"/>
      <c r="J51" s="12"/>
      <c r="K51" s="12"/>
      <c r="L51" s="36">
        <v>2782.5</v>
      </c>
    </row>
    <row r="52" spans="1:12" ht="15.75" x14ac:dyDescent="0.25">
      <c r="A52" s="49">
        <v>46</v>
      </c>
      <c r="B52" s="35" t="s">
        <v>162</v>
      </c>
      <c r="C52" s="36"/>
      <c r="D52" s="36"/>
      <c r="E52" s="36"/>
      <c r="F52" s="36">
        <v>9774.98</v>
      </c>
      <c r="G52" s="36"/>
      <c r="H52" s="36">
        <v>9774.98</v>
      </c>
      <c r="I52" s="12"/>
      <c r="J52" s="12"/>
      <c r="K52" s="12"/>
      <c r="L52" s="36">
        <v>9774.98</v>
      </c>
    </row>
    <row r="53" spans="1:12" ht="15.75" x14ac:dyDescent="0.25">
      <c r="A53" s="49">
        <v>47</v>
      </c>
      <c r="B53" s="35" t="s">
        <v>13</v>
      </c>
      <c r="C53" s="36"/>
      <c r="D53" s="36"/>
      <c r="E53" s="36">
        <v>1272</v>
      </c>
      <c r="F53" s="36"/>
      <c r="G53" s="36">
        <v>1272</v>
      </c>
      <c r="H53" s="36"/>
      <c r="I53" s="12">
        <v>1272</v>
      </c>
      <c r="J53" s="12"/>
      <c r="K53" s="12"/>
      <c r="L53" s="12"/>
    </row>
    <row r="54" spans="1:12" ht="15.75" x14ac:dyDescent="0.25">
      <c r="A54" s="49">
        <v>48</v>
      </c>
      <c r="B54" s="35" t="s">
        <v>115</v>
      </c>
      <c r="C54" s="36"/>
      <c r="D54" s="36"/>
      <c r="E54" s="36"/>
      <c r="F54" s="36">
        <v>1272</v>
      </c>
      <c r="G54" s="36"/>
      <c r="H54" s="36">
        <v>1272</v>
      </c>
      <c r="I54" s="12"/>
      <c r="J54" s="12"/>
      <c r="K54" s="12"/>
      <c r="L54" s="36">
        <v>1272</v>
      </c>
    </row>
    <row r="55" spans="1:12" ht="15.75" x14ac:dyDescent="0.25">
      <c r="A55" s="49">
        <v>49</v>
      </c>
      <c r="B55" s="35" t="s">
        <v>163</v>
      </c>
      <c r="C55" s="36"/>
      <c r="D55" s="36"/>
      <c r="E55" s="36"/>
      <c r="F55" s="36">
        <v>1078.3800000000001</v>
      </c>
      <c r="G55" s="36"/>
      <c r="H55" s="36">
        <v>1078.3800000000001</v>
      </c>
      <c r="I55" s="12"/>
      <c r="J55" s="12"/>
      <c r="K55" s="12"/>
      <c r="L55" s="36">
        <v>1078.3800000000001</v>
      </c>
    </row>
    <row r="56" spans="1:12" ht="15.75" x14ac:dyDescent="0.25">
      <c r="A56" s="48">
        <v>50</v>
      </c>
      <c r="B56" s="35" t="s">
        <v>19</v>
      </c>
      <c r="C56" s="36"/>
      <c r="D56" s="36"/>
      <c r="E56" s="36">
        <v>954</v>
      </c>
      <c r="F56" s="36"/>
      <c r="G56" s="36">
        <v>954</v>
      </c>
      <c r="H56" s="36"/>
      <c r="I56" s="12"/>
      <c r="J56" s="12"/>
      <c r="K56" s="12">
        <v>954</v>
      </c>
      <c r="L56" s="12"/>
    </row>
    <row r="57" spans="1:12" ht="15.75" x14ac:dyDescent="0.25">
      <c r="A57" s="49">
        <v>51</v>
      </c>
      <c r="B57" s="35" t="s">
        <v>22</v>
      </c>
      <c r="C57" s="36"/>
      <c r="D57" s="36"/>
      <c r="E57" s="36">
        <v>298.92</v>
      </c>
      <c r="F57" s="36"/>
      <c r="G57" s="36">
        <v>298.92</v>
      </c>
      <c r="H57" s="36"/>
      <c r="I57" s="12">
        <v>298.92</v>
      </c>
      <c r="J57" s="12"/>
      <c r="K57" s="12"/>
      <c r="L57" s="12"/>
    </row>
    <row r="58" spans="1:12" ht="15.75" x14ac:dyDescent="0.25">
      <c r="A58" s="48">
        <v>52</v>
      </c>
      <c r="B58" s="35" t="s">
        <v>103</v>
      </c>
      <c r="C58" s="36"/>
      <c r="D58" s="36"/>
      <c r="E58" s="36"/>
      <c r="F58" s="36">
        <v>298.92</v>
      </c>
      <c r="G58" s="36"/>
      <c r="H58" s="36">
        <v>298.92</v>
      </c>
      <c r="I58" s="12"/>
      <c r="J58" s="12"/>
      <c r="K58" s="12"/>
      <c r="L58" s="12">
        <v>298.92</v>
      </c>
    </row>
    <row r="59" spans="1:12" ht="15.75" x14ac:dyDescent="0.25">
      <c r="A59" s="49">
        <v>53</v>
      </c>
      <c r="B59" s="35" t="s">
        <v>30</v>
      </c>
      <c r="C59" s="36"/>
      <c r="D59" s="36"/>
      <c r="E59" s="36">
        <v>1589.36</v>
      </c>
      <c r="F59" s="36"/>
      <c r="G59" s="36">
        <v>1589.36</v>
      </c>
      <c r="H59" s="36"/>
      <c r="I59" s="36">
        <v>1589.36</v>
      </c>
      <c r="J59" s="12"/>
      <c r="K59" s="12"/>
      <c r="L59" s="12"/>
    </row>
    <row r="60" spans="1:12" ht="15.75" x14ac:dyDescent="0.25">
      <c r="A60" s="49">
        <v>54</v>
      </c>
      <c r="B60" s="35" t="s">
        <v>28</v>
      </c>
      <c r="C60" s="36"/>
      <c r="D60" s="36"/>
      <c r="E60" s="36">
        <v>1324.47</v>
      </c>
      <c r="F60" s="36"/>
      <c r="G60" s="36">
        <v>1324.47</v>
      </c>
      <c r="H60" s="36"/>
      <c r="I60" s="36">
        <v>1324.47</v>
      </c>
      <c r="J60" s="12"/>
      <c r="K60" s="12"/>
      <c r="L60" s="12"/>
    </row>
    <row r="61" spans="1:12" ht="15.75" x14ac:dyDescent="0.25">
      <c r="A61" s="49">
        <v>55</v>
      </c>
      <c r="B61" s="35" t="s">
        <v>126</v>
      </c>
      <c r="C61" s="36"/>
      <c r="D61" s="36"/>
      <c r="E61" s="36"/>
      <c r="F61" s="36">
        <v>2913.83</v>
      </c>
      <c r="G61" s="36"/>
      <c r="H61" s="36">
        <v>2913.83</v>
      </c>
      <c r="I61" s="12"/>
      <c r="J61" s="12"/>
      <c r="K61" s="12"/>
      <c r="L61" s="36">
        <v>2913.83</v>
      </c>
    </row>
    <row r="62" spans="1:12" ht="15.75" x14ac:dyDescent="0.25">
      <c r="A62" s="49">
        <v>56</v>
      </c>
      <c r="B62" s="35" t="s">
        <v>164</v>
      </c>
      <c r="C62" s="36"/>
      <c r="D62" s="36"/>
      <c r="E62" s="36"/>
      <c r="F62" s="36">
        <v>700</v>
      </c>
      <c r="G62" s="36"/>
      <c r="H62" s="36">
        <v>700</v>
      </c>
      <c r="I62" s="12"/>
      <c r="J62" s="12"/>
      <c r="K62" s="12"/>
      <c r="L62" s="36">
        <v>700</v>
      </c>
    </row>
    <row r="63" spans="1:12" ht="15.75" x14ac:dyDescent="0.25">
      <c r="A63" s="48">
        <v>57</v>
      </c>
      <c r="B63" s="35" t="s">
        <v>165</v>
      </c>
      <c r="C63" s="36"/>
      <c r="D63" s="36"/>
      <c r="E63" s="36">
        <v>2080</v>
      </c>
      <c r="F63" s="36"/>
      <c r="G63" s="36">
        <v>2080</v>
      </c>
      <c r="H63" s="36"/>
      <c r="I63" s="12">
        <v>2080</v>
      </c>
      <c r="J63" s="12"/>
      <c r="K63" s="12"/>
      <c r="L63" s="12"/>
    </row>
    <row r="64" spans="1:12" ht="15.75" x14ac:dyDescent="0.25">
      <c r="A64" s="49">
        <v>58</v>
      </c>
      <c r="B64" s="35" t="s">
        <v>166</v>
      </c>
      <c r="C64" s="36"/>
      <c r="D64" s="36"/>
      <c r="E64" s="36"/>
      <c r="F64" s="36"/>
      <c r="G64" s="12"/>
      <c r="H64" s="12"/>
      <c r="I64" s="12"/>
      <c r="J64" s="12">
        <v>292.41000000000003</v>
      </c>
      <c r="K64" s="12"/>
      <c r="L64" s="12"/>
    </row>
    <row r="65" spans="1:12" ht="16.5" thickBot="1" x14ac:dyDescent="0.3">
      <c r="A65" s="48">
        <v>59</v>
      </c>
      <c r="B65" s="35" t="s">
        <v>116</v>
      </c>
      <c r="C65" s="37"/>
      <c r="D65" s="37"/>
      <c r="E65" s="37"/>
      <c r="F65" s="37"/>
      <c r="G65" s="13"/>
      <c r="H65" s="13"/>
      <c r="I65" s="13"/>
      <c r="J65" s="13"/>
      <c r="K65" s="13">
        <v>292.41000000000003</v>
      </c>
      <c r="L65" s="13"/>
    </row>
    <row r="66" spans="1:12" ht="16.5" thickBot="1" x14ac:dyDescent="0.3">
      <c r="A66" s="49"/>
      <c r="B66" s="35" t="s">
        <v>167</v>
      </c>
      <c r="C66" s="14">
        <f>SUM(C7:C65)</f>
        <v>367214.8</v>
      </c>
      <c r="D66" s="38">
        <f>SUM(D7:D65)</f>
        <v>367214.80000000005</v>
      </c>
      <c r="E66" s="38">
        <f t="shared" ref="E66:F66" si="0">SUM(E7:E65)</f>
        <v>23656.608</v>
      </c>
      <c r="F66" s="38">
        <f t="shared" si="0"/>
        <v>23656.61</v>
      </c>
      <c r="G66" s="38">
        <f t="shared" ref="G66" si="1">SUM(G7:G65)</f>
        <v>387837.40799999994</v>
      </c>
      <c r="H66" s="38">
        <f t="shared" ref="H66" si="2">SUM(H7:H65)</f>
        <v>387837.41000000003</v>
      </c>
      <c r="I66" s="38">
        <f t="shared" ref="I66" si="3">SUM(I7:I65)</f>
        <v>182109.41</v>
      </c>
      <c r="J66" s="38">
        <f t="shared" ref="J66" si="4">SUM(J7:J65)</f>
        <v>182109.41</v>
      </c>
      <c r="K66" s="38">
        <f t="shared" ref="K66" si="5">SUM(K7:K65)</f>
        <v>244020.41</v>
      </c>
      <c r="L66" s="38">
        <f t="shared" ref="L66" si="6">SUM(L7:L65)</f>
        <v>244020.41</v>
      </c>
    </row>
    <row r="67" spans="1:12" ht="16.5" thickTop="1" x14ac:dyDescent="0.25">
      <c r="A67" s="49"/>
      <c r="B67" s="35"/>
      <c r="C67" s="52"/>
      <c r="D67" s="53"/>
      <c r="E67" s="53"/>
      <c r="F67" s="53"/>
      <c r="G67" s="53"/>
      <c r="H67" s="53"/>
      <c r="I67" s="53"/>
      <c r="J67" s="53"/>
      <c r="K67" s="53"/>
      <c r="L67" s="53"/>
    </row>
    <row r="68" spans="1:12" ht="15.75" x14ac:dyDescent="0.25">
      <c r="A68" s="49"/>
      <c r="B68" s="35"/>
      <c r="C68" s="15"/>
      <c r="D68" s="34"/>
      <c r="E68" s="34"/>
      <c r="F68" s="34"/>
      <c r="G68" s="34"/>
      <c r="H68" s="34"/>
      <c r="I68" s="34"/>
      <c r="J68" s="34"/>
      <c r="K68" s="34"/>
      <c r="L68" s="34"/>
    </row>
    <row r="69" spans="1:12" ht="15.75" x14ac:dyDescent="0.25">
      <c r="A69" s="49"/>
      <c r="B69" s="35"/>
      <c r="C69" s="12"/>
      <c r="D69" s="36"/>
      <c r="E69" s="36"/>
      <c r="F69" s="36"/>
      <c r="G69" s="12"/>
      <c r="H69" s="12"/>
      <c r="I69" s="12"/>
      <c r="J69" s="12"/>
      <c r="K69" s="12"/>
      <c r="L69" s="12"/>
    </row>
    <row r="70" spans="1:12" ht="16.5" thickBot="1" x14ac:dyDescent="0.3">
      <c r="A70" s="50"/>
      <c r="B70" s="39"/>
      <c r="C70" s="40"/>
      <c r="D70" s="40"/>
      <c r="E70" s="40"/>
      <c r="F70" s="40"/>
      <c r="G70" s="17"/>
      <c r="H70" s="17"/>
      <c r="I70" s="17"/>
      <c r="J70" s="17"/>
      <c r="K70" s="17"/>
      <c r="L70" s="17"/>
    </row>
    <row r="71" spans="1:12" ht="16.5" thickTop="1" x14ac:dyDescent="0.25">
      <c r="A71" s="51"/>
      <c r="B71" s="7"/>
      <c r="C71" s="18"/>
      <c r="D71" s="18"/>
      <c r="E71" s="18"/>
      <c r="F71" s="18"/>
      <c r="G71" s="18"/>
      <c r="H71" s="18"/>
      <c r="I71" s="18"/>
      <c r="J71" s="18"/>
      <c r="K71" s="18"/>
      <c r="L71" s="18"/>
    </row>
    <row r="72" spans="1:12" ht="15.75" x14ac:dyDescent="0.25">
      <c r="A72" s="51"/>
      <c r="B72" s="7"/>
      <c r="C72" s="18"/>
      <c r="D72" s="18"/>
      <c r="E72" s="18"/>
      <c r="F72" s="18"/>
      <c r="G72" s="18"/>
      <c r="H72" s="18"/>
      <c r="I72" s="18"/>
      <c r="J72" s="18"/>
      <c r="K72" s="18"/>
      <c r="L72" s="18"/>
    </row>
  </sheetData>
  <mergeCells count="15">
    <mergeCell ref="A1:B1"/>
    <mergeCell ref="A2:B2"/>
    <mergeCell ref="A3:B3"/>
    <mergeCell ref="I1:L1"/>
    <mergeCell ref="I2:L2"/>
    <mergeCell ref="I3:L3"/>
    <mergeCell ref="C2:H2"/>
    <mergeCell ref="C3:H3"/>
    <mergeCell ref="C1:H1"/>
    <mergeCell ref="C5:D5"/>
    <mergeCell ref="E5:F5"/>
    <mergeCell ref="G5:H5"/>
    <mergeCell ref="K5:L5"/>
    <mergeCell ref="I5:J5"/>
    <mergeCell ref="A4:L4"/>
  </mergeCells>
  <pageMargins left="0.39370078740157483" right="0.39370078740157483" top="0.59055118110236227" bottom="0.78740157480314965" header="0.31496062992125984" footer="0.31496062992125984"/>
  <pageSetup paperSize="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19" zoomScaleNormal="100" workbookViewId="0">
      <selection activeCell="C7" sqref="C7"/>
    </sheetView>
  </sheetViews>
  <sheetFormatPr baseColWidth="10" defaultRowHeight="15.75" x14ac:dyDescent="0.25"/>
  <cols>
    <col min="1" max="1" width="4.5703125" style="74" customWidth="1"/>
    <col min="2" max="2" width="38.28515625" style="7" customWidth="1"/>
    <col min="3" max="5" width="16.28515625" style="18" customWidth="1"/>
    <col min="6" max="16384" width="11.42578125" style="7"/>
  </cols>
  <sheetData>
    <row r="1" spans="1:5" ht="20.25" customHeight="1" x14ac:dyDescent="0.25">
      <c r="A1" s="75" t="s">
        <v>40</v>
      </c>
      <c r="B1" s="75"/>
      <c r="C1" s="75"/>
      <c r="D1" s="75"/>
      <c r="E1" s="75"/>
    </row>
    <row r="2" spans="1:5" ht="20.25" customHeight="1" thickBot="1" x14ac:dyDescent="0.3">
      <c r="A2" s="76" t="s">
        <v>41</v>
      </c>
      <c r="B2" s="76"/>
      <c r="C2" s="76"/>
      <c r="D2" s="76"/>
      <c r="E2" s="76"/>
    </row>
    <row r="3" spans="1:5" ht="16.5" thickTop="1" x14ac:dyDescent="0.25">
      <c r="A3" s="54"/>
      <c r="B3" s="56" t="s">
        <v>42</v>
      </c>
      <c r="C3" s="10"/>
      <c r="D3" s="10"/>
      <c r="E3" s="10"/>
    </row>
    <row r="4" spans="1:5" x14ac:dyDescent="0.25">
      <c r="A4" s="57"/>
      <c r="B4" s="35" t="s">
        <v>43</v>
      </c>
      <c r="C4" s="12"/>
      <c r="D4" s="12"/>
      <c r="E4" s="12">
        <v>135000</v>
      </c>
    </row>
    <row r="5" spans="1:5" ht="16.5" thickBot="1" x14ac:dyDescent="0.3">
      <c r="A5" s="57" t="s">
        <v>44</v>
      </c>
      <c r="B5" s="35" t="s">
        <v>45</v>
      </c>
      <c r="C5" s="12"/>
      <c r="D5" s="12"/>
      <c r="E5" s="60">
        <v>1484</v>
      </c>
    </row>
    <row r="6" spans="1:5" x14ac:dyDescent="0.25">
      <c r="A6" s="57"/>
      <c r="B6" s="35" t="s">
        <v>46</v>
      </c>
      <c r="C6" s="12"/>
      <c r="D6" s="12"/>
      <c r="E6" s="15">
        <v>133516</v>
      </c>
    </row>
    <row r="7" spans="1:5" x14ac:dyDescent="0.25">
      <c r="A7" s="57" t="s">
        <v>44</v>
      </c>
      <c r="B7" s="35" t="s">
        <v>47</v>
      </c>
      <c r="C7" s="12"/>
      <c r="D7" s="12"/>
      <c r="E7" s="12"/>
    </row>
    <row r="8" spans="1:5" x14ac:dyDescent="0.25">
      <c r="A8" s="57"/>
      <c r="B8" s="35" t="s">
        <v>48</v>
      </c>
      <c r="C8" s="12"/>
      <c r="D8" s="12">
        <v>42400</v>
      </c>
      <c r="E8" s="12"/>
    </row>
    <row r="9" spans="1:5" x14ac:dyDescent="0.25">
      <c r="A9" s="57"/>
      <c r="B9" s="35" t="s">
        <v>49</v>
      </c>
      <c r="C9" s="12">
        <v>30900</v>
      </c>
      <c r="D9" s="12"/>
      <c r="E9" s="12"/>
    </row>
    <row r="10" spans="1:5" ht="16.5" thickBot="1" x14ac:dyDescent="0.3">
      <c r="A10" s="57" t="s">
        <v>50</v>
      </c>
      <c r="B10" s="35" t="s">
        <v>51</v>
      </c>
      <c r="C10" s="60">
        <v>5030</v>
      </c>
      <c r="D10" s="12"/>
      <c r="E10" s="12"/>
    </row>
    <row r="11" spans="1:5" x14ac:dyDescent="0.25">
      <c r="A11" s="57"/>
      <c r="B11" s="35" t="s">
        <v>52</v>
      </c>
      <c r="C11" s="15">
        <f>C9+C10</f>
        <v>35930</v>
      </c>
      <c r="D11" s="12"/>
      <c r="E11" s="12"/>
    </row>
    <row r="12" spans="1:5" ht="16.5" thickBot="1" x14ac:dyDescent="0.3">
      <c r="A12" s="57" t="s">
        <v>44</v>
      </c>
      <c r="B12" s="35" t="s">
        <v>53</v>
      </c>
      <c r="C12" s="60">
        <v>1185</v>
      </c>
      <c r="D12" s="12"/>
      <c r="E12" s="12"/>
    </row>
    <row r="13" spans="1:5" ht="16.5" thickBot="1" x14ac:dyDescent="0.3">
      <c r="A13" s="57"/>
      <c r="B13" s="35" t="s">
        <v>54</v>
      </c>
      <c r="C13" s="15"/>
      <c r="D13" s="60">
        <f>C11-C12</f>
        <v>34745</v>
      </c>
      <c r="E13" s="12"/>
    </row>
    <row r="14" spans="1:5" x14ac:dyDescent="0.25">
      <c r="A14" s="57"/>
      <c r="B14" s="35" t="s">
        <v>55</v>
      </c>
      <c r="C14" s="12"/>
      <c r="D14" s="15">
        <f>D8+D13</f>
        <v>77145</v>
      </c>
      <c r="E14" s="12"/>
    </row>
    <row r="15" spans="1:5" ht="16.5" thickBot="1" x14ac:dyDescent="0.3">
      <c r="A15" s="57" t="s">
        <v>44</v>
      </c>
      <c r="B15" s="35" t="s">
        <v>56</v>
      </c>
      <c r="C15" s="12"/>
      <c r="D15" s="60">
        <v>38000</v>
      </c>
      <c r="E15" s="60">
        <f>D14-D15</f>
        <v>39145</v>
      </c>
    </row>
    <row r="16" spans="1:5" x14ac:dyDescent="0.25">
      <c r="A16" s="57"/>
      <c r="B16" s="35" t="s">
        <v>57</v>
      </c>
      <c r="C16" s="12"/>
      <c r="D16" s="15"/>
      <c r="E16" s="15">
        <f>E6-E15</f>
        <v>94371</v>
      </c>
    </row>
    <row r="17" spans="1:5" x14ac:dyDescent="0.25">
      <c r="A17" s="57" t="s">
        <v>44</v>
      </c>
      <c r="B17" s="59" t="s">
        <v>58</v>
      </c>
      <c r="C17" s="12"/>
      <c r="D17" s="12"/>
      <c r="E17" s="12"/>
    </row>
    <row r="18" spans="1:5" x14ac:dyDescent="0.25">
      <c r="A18" s="57"/>
      <c r="B18" s="59" t="s">
        <v>59</v>
      </c>
      <c r="C18" s="12"/>
      <c r="D18" s="12"/>
      <c r="E18" s="12"/>
    </row>
    <row r="19" spans="1:5" x14ac:dyDescent="0.25">
      <c r="A19" s="57"/>
      <c r="B19" s="35" t="s">
        <v>60</v>
      </c>
      <c r="C19" s="12">
        <v>3180</v>
      </c>
      <c r="D19" s="12"/>
      <c r="E19" s="12"/>
    </row>
    <row r="20" spans="1:5" x14ac:dyDescent="0.25">
      <c r="A20" s="57"/>
      <c r="B20" s="35" t="s">
        <v>61</v>
      </c>
      <c r="C20" s="12">
        <v>15900</v>
      </c>
      <c r="D20" s="12"/>
      <c r="E20" s="12"/>
    </row>
    <row r="21" spans="1:5" x14ac:dyDescent="0.25">
      <c r="A21" s="57"/>
      <c r="B21" s="35" t="s">
        <v>62</v>
      </c>
      <c r="C21" s="12">
        <v>2226</v>
      </c>
      <c r="D21" s="12"/>
      <c r="E21" s="12"/>
    </row>
    <row r="22" spans="1:5" x14ac:dyDescent="0.25">
      <c r="A22" s="57"/>
      <c r="B22" s="35" t="s">
        <v>63</v>
      </c>
      <c r="C22" s="12">
        <v>1590</v>
      </c>
      <c r="D22" s="12"/>
      <c r="E22" s="12"/>
    </row>
    <row r="23" spans="1:5" x14ac:dyDescent="0.25">
      <c r="A23" s="57"/>
      <c r="B23" s="35" t="s">
        <v>71</v>
      </c>
      <c r="C23" s="12">
        <v>19080</v>
      </c>
      <c r="D23" s="12"/>
      <c r="E23" s="12"/>
    </row>
    <row r="24" spans="1:5" x14ac:dyDescent="0.25">
      <c r="A24" s="57"/>
      <c r="B24" s="35" t="s">
        <v>64</v>
      </c>
      <c r="C24" s="12">
        <v>6993.8</v>
      </c>
      <c r="D24" s="12"/>
      <c r="E24" s="12"/>
    </row>
    <row r="25" spans="1:5" x14ac:dyDescent="0.25">
      <c r="A25" s="57"/>
      <c r="B25" s="35" t="s">
        <v>2</v>
      </c>
      <c r="C25" s="12">
        <v>1261.4000000000001</v>
      </c>
      <c r="D25" s="12"/>
      <c r="E25" s="12"/>
    </row>
    <row r="26" spans="1:5" x14ac:dyDescent="0.25">
      <c r="A26" s="57"/>
      <c r="B26" s="35" t="s">
        <v>3</v>
      </c>
      <c r="C26" s="12">
        <v>1530.38</v>
      </c>
      <c r="D26" s="12"/>
      <c r="E26" s="12"/>
    </row>
    <row r="27" spans="1:5" x14ac:dyDescent="0.25">
      <c r="A27" s="57"/>
      <c r="B27" s="35" t="s">
        <v>65</v>
      </c>
      <c r="C27" s="12">
        <v>9774.98</v>
      </c>
      <c r="D27" s="12"/>
      <c r="E27" s="12"/>
    </row>
    <row r="28" spans="1:5" x14ac:dyDescent="0.25">
      <c r="A28" s="57"/>
      <c r="B28" s="35" t="s">
        <v>66</v>
      </c>
      <c r="C28" s="12">
        <v>1589.36</v>
      </c>
      <c r="D28" s="12"/>
      <c r="E28" s="12"/>
    </row>
    <row r="29" spans="1:5" ht="16.5" thickBot="1" x14ac:dyDescent="0.3">
      <c r="A29" s="57"/>
      <c r="B29" s="35" t="s">
        <v>37</v>
      </c>
      <c r="C29" s="60">
        <v>2080</v>
      </c>
      <c r="D29" s="12">
        <f>SUM(C19:C29)</f>
        <v>65205.919999999998</v>
      </c>
      <c r="E29" s="12"/>
    </row>
    <row r="30" spans="1:5" x14ac:dyDescent="0.25">
      <c r="A30" s="57"/>
      <c r="B30" s="59" t="s">
        <v>67</v>
      </c>
      <c r="C30" s="15"/>
      <c r="D30" s="12"/>
      <c r="E30" s="12"/>
    </row>
    <row r="31" spans="1:5" x14ac:dyDescent="0.25">
      <c r="A31" s="57"/>
      <c r="B31" s="35" t="s">
        <v>68</v>
      </c>
      <c r="C31" s="12">
        <v>12720</v>
      </c>
      <c r="D31" s="12"/>
      <c r="E31" s="12"/>
    </row>
    <row r="32" spans="1:5" x14ac:dyDescent="0.25">
      <c r="A32" s="57"/>
      <c r="B32" s="35" t="s">
        <v>16</v>
      </c>
      <c r="C32" s="12">
        <v>655.88</v>
      </c>
      <c r="D32" s="12"/>
      <c r="E32" s="12"/>
    </row>
    <row r="33" spans="1:5" x14ac:dyDescent="0.25">
      <c r="A33" s="57"/>
      <c r="B33" s="35" t="s">
        <v>69</v>
      </c>
      <c r="C33" s="12">
        <v>1272</v>
      </c>
      <c r="D33" s="12"/>
      <c r="E33" s="12"/>
    </row>
    <row r="34" spans="1:5" x14ac:dyDescent="0.25">
      <c r="A34" s="57"/>
      <c r="B34" s="35" t="s">
        <v>70</v>
      </c>
      <c r="C34" s="12">
        <v>15900</v>
      </c>
      <c r="D34" s="12"/>
      <c r="E34" s="12"/>
    </row>
    <row r="35" spans="1:5" x14ac:dyDescent="0.25">
      <c r="A35" s="57"/>
      <c r="B35" s="35" t="s">
        <v>72</v>
      </c>
      <c r="C35" s="12">
        <v>540.6</v>
      </c>
      <c r="D35" s="12"/>
      <c r="E35" s="12"/>
    </row>
    <row r="36" spans="1:5" x14ac:dyDescent="0.25">
      <c r="A36" s="57"/>
      <c r="B36" s="35" t="s">
        <v>4</v>
      </c>
      <c r="C36" s="12">
        <v>1252.1199999999999</v>
      </c>
      <c r="D36" s="12"/>
      <c r="E36" s="12"/>
    </row>
    <row r="37" spans="1:5" x14ac:dyDescent="0.25">
      <c r="A37" s="57"/>
      <c r="B37" s="35" t="s">
        <v>13</v>
      </c>
      <c r="C37" s="12">
        <v>1272</v>
      </c>
      <c r="D37" s="12"/>
      <c r="E37" s="12"/>
    </row>
    <row r="38" spans="1:5" x14ac:dyDescent="0.25">
      <c r="A38" s="57"/>
      <c r="B38" s="35" t="s">
        <v>22</v>
      </c>
      <c r="C38" s="12">
        <v>298.92</v>
      </c>
      <c r="D38" s="12"/>
      <c r="E38" s="12"/>
    </row>
    <row r="39" spans="1:5" ht="16.5" thickBot="1" x14ac:dyDescent="0.3">
      <c r="A39" s="57"/>
      <c r="B39" s="35" t="s">
        <v>28</v>
      </c>
      <c r="C39" s="60">
        <v>1324.47</v>
      </c>
      <c r="D39" s="60">
        <f>SUM(C31:C39)</f>
        <v>35235.989999999991</v>
      </c>
      <c r="E39" s="60">
        <f>D29+D39</f>
        <v>100441.90999999999</v>
      </c>
    </row>
    <row r="40" spans="1:5" x14ac:dyDescent="0.25">
      <c r="A40" s="57"/>
      <c r="B40" s="35" t="s">
        <v>73</v>
      </c>
      <c r="C40" s="15"/>
      <c r="D40" s="15"/>
      <c r="E40" s="15">
        <f>E16-E39</f>
        <v>-6070.9099999999889</v>
      </c>
    </row>
    <row r="41" spans="1:5" x14ac:dyDescent="0.25">
      <c r="A41" s="57"/>
      <c r="B41" s="59" t="s">
        <v>74</v>
      </c>
      <c r="C41" s="12"/>
      <c r="D41" s="12"/>
      <c r="E41" s="12"/>
    </row>
    <row r="42" spans="1:5" x14ac:dyDescent="0.25">
      <c r="A42" s="57" t="s">
        <v>50</v>
      </c>
      <c r="B42" s="59" t="s">
        <v>75</v>
      </c>
      <c r="C42" s="12"/>
      <c r="D42" s="12"/>
      <c r="E42" s="12"/>
    </row>
    <row r="43" spans="1:5" x14ac:dyDescent="0.25">
      <c r="A43" s="57"/>
      <c r="B43" s="35" t="s">
        <v>76</v>
      </c>
      <c r="C43" s="12">
        <v>5300</v>
      </c>
      <c r="D43" s="12"/>
      <c r="E43" s="12"/>
    </row>
    <row r="44" spans="1:5" x14ac:dyDescent="0.25">
      <c r="A44" s="57"/>
      <c r="B44" s="35" t="s">
        <v>77</v>
      </c>
      <c r="C44" s="12">
        <v>1060</v>
      </c>
      <c r="D44" s="12"/>
      <c r="E44" s="12"/>
    </row>
    <row r="45" spans="1:5" ht="16.5" thickBot="1" x14ac:dyDescent="0.3">
      <c r="A45" s="57"/>
      <c r="B45" s="35" t="s">
        <v>78</v>
      </c>
      <c r="C45" s="60">
        <v>1272</v>
      </c>
      <c r="D45" s="12">
        <f>SUM(C43:C45)</f>
        <v>7632</v>
      </c>
      <c r="E45" s="12"/>
    </row>
    <row r="46" spans="1:5" x14ac:dyDescent="0.25">
      <c r="A46" s="57" t="s">
        <v>44</v>
      </c>
      <c r="B46" s="59" t="s">
        <v>79</v>
      </c>
      <c r="C46" s="15"/>
      <c r="D46" s="12"/>
      <c r="E46" s="12"/>
    </row>
    <row r="47" spans="1:5" ht="16.5" thickBot="1" x14ac:dyDescent="0.3">
      <c r="A47" s="57"/>
      <c r="B47" s="35" t="s">
        <v>80</v>
      </c>
      <c r="C47" s="12"/>
      <c r="D47" s="60">
        <v>1853.5</v>
      </c>
      <c r="E47" s="60">
        <f>D45-D47</f>
        <v>5778.5</v>
      </c>
    </row>
    <row r="48" spans="1:5" ht="16.5" thickBot="1" x14ac:dyDescent="0.3">
      <c r="A48" s="57"/>
      <c r="B48" s="35" t="s">
        <v>81</v>
      </c>
      <c r="C48" s="12"/>
      <c r="D48" s="15"/>
      <c r="E48" s="61">
        <v>292.41000000000003</v>
      </c>
    </row>
    <row r="49" spans="1:5" ht="16.5" thickTop="1" x14ac:dyDescent="0.25">
      <c r="A49" s="57"/>
      <c r="B49" s="35"/>
      <c r="C49" s="12"/>
      <c r="D49" s="12"/>
      <c r="E49" s="15"/>
    </row>
    <row r="50" spans="1:5" x14ac:dyDescent="0.25">
      <c r="A50" s="57"/>
      <c r="B50" s="63" t="s">
        <v>82</v>
      </c>
      <c r="C50" s="64"/>
      <c r="D50" s="64"/>
      <c r="E50" s="12"/>
    </row>
    <row r="51" spans="1:5" x14ac:dyDescent="0.25">
      <c r="A51" s="57"/>
      <c r="B51" s="63" t="s">
        <v>176</v>
      </c>
      <c r="C51" s="64"/>
      <c r="D51" s="64"/>
      <c r="E51" s="12"/>
    </row>
    <row r="52" spans="1:5" x14ac:dyDescent="0.25">
      <c r="A52" s="57"/>
      <c r="B52" s="63" t="s">
        <v>83</v>
      </c>
      <c r="C52" s="64"/>
      <c r="D52" s="64"/>
      <c r="E52" s="12"/>
    </row>
    <row r="53" spans="1:5" x14ac:dyDescent="0.25">
      <c r="A53" s="57"/>
      <c r="B53" s="69" t="s">
        <v>84</v>
      </c>
      <c r="C53" s="12"/>
      <c r="D53" s="12"/>
      <c r="E53" s="12"/>
    </row>
    <row r="54" spans="1:5" x14ac:dyDescent="0.25">
      <c r="A54" s="57"/>
      <c r="B54" s="69"/>
      <c r="C54" s="12"/>
      <c r="D54" s="12"/>
      <c r="E54" s="12"/>
    </row>
    <row r="55" spans="1:5" x14ac:dyDescent="0.25">
      <c r="A55" s="57"/>
      <c r="B55" s="69" t="s">
        <v>175</v>
      </c>
      <c r="C55" s="12"/>
      <c r="D55" s="12"/>
      <c r="E55" s="12"/>
    </row>
    <row r="56" spans="1:5" x14ac:dyDescent="0.25">
      <c r="A56" s="57"/>
      <c r="B56" s="69"/>
      <c r="C56" s="12"/>
      <c r="D56" s="12"/>
      <c r="E56" s="12"/>
    </row>
    <row r="57" spans="1:5" x14ac:dyDescent="0.25">
      <c r="A57" s="57"/>
      <c r="B57" s="66" t="s">
        <v>85</v>
      </c>
      <c r="C57" s="12"/>
      <c r="D57" s="67" t="s">
        <v>86</v>
      </c>
      <c r="E57" s="68"/>
    </row>
    <row r="58" spans="1:5" x14ac:dyDescent="0.25">
      <c r="A58" s="57"/>
      <c r="B58" s="66" t="s">
        <v>87</v>
      </c>
      <c r="C58" s="12"/>
      <c r="D58" s="67" t="s">
        <v>88</v>
      </c>
      <c r="E58" s="68"/>
    </row>
    <row r="59" spans="1:5" ht="16.5" thickBot="1" x14ac:dyDescent="0.3">
      <c r="A59" s="70"/>
      <c r="B59" s="71"/>
      <c r="C59" s="72"/>
      <c r="D59" s="72"/>
      <c r="E59" s="17"/>
    </row>
    <row r="60" spans="1:5" ht="16.5" thickTop="1" x14ac:dyDescent="0.25"/>
  </sheetData>
  <mergeCells count="4">
    <mergeCell ref="D58:E58"/>
    <mergeCell ref="A1:E1"/>
    <mergeCell ref="A2:E2"/>
    <mergeCell ref="D57:E57"/>
  </mergeCells>
  <pageMargins left="0.59055118110236227" right="0.59055118110236227" top="0.59055118110236227" bottom="0.78740157480314965" header="0.31496062992125984" footer="0.31496062992125984"/>
  <pageSetup paperSize="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G10" sqref="G10"/>
    </sheetView>
  </sheetViews>
  <sheetFormatPr baseColWidth="10" defaultRowHeight="15.75" x14ac:dyDescent="0.25"/>
  <cols>
    <col min="1" max="1" width="4.42578125" style="7" customWidth="1"/>
    <col min="2" max="2" width="37" style="7" customWidth="1"/>
    <col min="3" max="5" width="16" style="7" customWidth="1"/>
    <col min="6" max="16384" width="11.42578125" style="7"/>
  </cols>
  <sheetData>
    <row r="1" spans="1:5" ht="18.75" x14ac:dyDescent="0.3">
      <c r="A1" s="77" t="s">
        <v>40</v>
      </c>
      <c r="B1" s="77"/>
      <c r="C1" s="77"/>
      <c r="D1" s="77"/>
      <c r="E1" s="77"/>
    </row>
    <row r="2" spans="1:5" ht="19.5" thickBot="1" x14ac:dyDescent="0.35">
      <c r="A2" s="78" t="s">
        <v>94</v>
      </c>
      <c r="B2" s="78"/>
      <c r="C2" s="78"/>
      <c r="D2" s="78"/>
      <c r="E2" s="78"/>
    </row>
    <row r="3" spans="1:5" ht="16.5" thickTop="1" x14ac:dyDescent="0.25">
      <c r="A3" s="55"/>
      <c r="B3" s="56" t="s">
        <v>95</v>
      </c>
      <c r="C3" s="10"/>
      <c r="D3" s="10"/>
      <c r="E3" s="10"/>
    </row>
    <row r="4" spans="1:5" x14ac:dyDescent="0.25">
      <c r="A4" s="58"/>
      <c r="B4" s="59" t="s">
        <v>96</v>
      </c>
      <c r="C4" s="12"/>
      <c r="D4" s="12"/>
      <c r="E4" s="12"/>
    </row>
    <row r="5" spans="1:5" x14ac:dyDescent="0.25">
      <c r="A5" s="58"/>
      <c r="B5" s="35" t="s">
        <v>97</v>
      </c>
      <c r="C5" s="12"/>
      <c r="D5" s="12">
        <v>16960</v>
      </c>
      <c r="E5" s="12"/>
    </row>
    <row r="6" spans="1:5" x14ac:dyDescent="0.25">
      <c r="A6" s="58"/>
      <c r="B6" s="35" t="s">
        <v>98</v>
      </c>
      <c r="C6" s="12"/>
      <c r="D6" s="12">
        <v>24380</v>
      </c>
      <c r="E6" s="12"/>
    </row>
    <row r="7" spans="1:5" x14ac:dyDescent="0.25">
      <c r="A7" s="58"/>
      <c r="B7" s="35" t="s">
        <v>99</v>
      </c>
      <c r="C7" s="12">
        <v>6784</v>
      </c>
      <c r="D7" s="12"/>
      <c r="E7" s="12"/>
    </row>
    <row r="8" spans="1:5" ht="16.5" thickBot="1" x14ac:dyDescent="0.3">
      <c r="A8" s="58"/>
      <c r="B8" s="35" t="s">
        <v>100</v>
      </c>
      <c r="C8" s="60">
        <v>3180</v>
      </c>
      <c r="D8" s="12"/>
      <c r="E8" s="12"/>
    </row>
    <row r="9" spans="1:5" x14ac:dyDescent="0.25">
      <c r="A9" s="58"/>
      <c r="B9" s="35" t="s">
        <v>101</v>
      </c>
      <c r="C9" s="15">
        <f>C7+C8</f>
        <v>9964</v>
      </c>
      <c r="D9" s="12"/>
      <c r="E9" s="12"/>
    </row>
    <row r="10" spans="1:5" x14ac:dyDescent="0.25">
      <c r="A10" s="58" t="s">
        <v>44</v>
      </c>
      <c r="B10" s="35" t="s">
        <v>102</v>
      </c>
      <c r="C10" s="12">
        <v>1060</v>
      </c>
      <c r="D10" s="12"/>
      <c r="E10" s="12"/>
    </row>
    <row r="11" spans="1:5" ht="16.5" thickBot="1" x14ac:dyDescent="0.3">
      <c r="A11" s="58" t="s">
        <v>44</v>
      </c>
      <c r="B11" s="35" t="s">
        <v>103</v>
      </c>
      <c r="C11" s="60">
        <v>298.92</v>
      </c>
      <c r="D11" s="12">
        <f>C9-C10-C11</f>
        <v>8605.08</v>
      </c>
      <c r="E11" s="12"/>
    </row>
    <row r="12" spans="1:5" x14ac:dyDescent="0.25">
      <c r="A12" s="58"/>
      <c r="B12" s="35" t="s">
        <v>104</v>
      </c>
      <c r="C12" s="15"/>
      <c r="D12" s="12">
        <v>38000</v>
      </c>
      <c r="E12" s="12"/>
    </row>
    <row r="13" spans="1:5" x14ac:dyDescent="0.25">
      <c r="A13" s="58"/>
      <c r="B13" s="35" t="s">
        <v>105</v>
      </c>
      <c r="C13" s="12"/>
      <c r="D13" s="12">
        <v>4500</v>
      </c>
      <c r="E13" s="12"/>
    </row>
    <row r="14" spans="1:5" x14ac:dyDescent="0.25">
      <c r="A14" s="58"/>
      <c r="B14" s="35" t="s">
        <v>19</v>
      </c>
      <c r="C14" s="12"/>
      <c r="D14" s="12">
        <v>954</v>
      </c>
      <c r="E14" s="12"/>
    </row>
    <row r="15" spans="1:5" ht="16.5" thickBot="1" x14ac:dyDescent="0.3">
      <c r="A15" s="58"/>
      <c r="B15" s="35" t="s">
        <v>106</v>
      </c>
      <c r="C15" s="12"/>
      <c r="D15" s="60">
        <v>1100</v>
      </c>
      <c r="E15" s="12">
        <f>SUM(D5:D15)</f>
        <v>94499.08</v>
      </c>
    </row>
    <row r="16" spans="1:5" x14ac:dyDescent="0.25">
      <c r="A16" s="58"/>
      <c r="B16" s="59" t="s">
        <v>107</v>
      </c>
      <c r="C16" s="12"/>
      <c r="D16" s="15"/>
      <c r="E16" s="12"/>
    </row>
    <row r="17" spans="1:5" x14ac:dyDescent="0.25">
      <c r="A17" s="58"/>
      <c r="B17" s="35" t="s">
        <v>108</v>
      </c>
      <c r="C17" s="12">
        <v>9010</v>
      </c>
      <c r="D17" s="12"/>
      <c r="E17" s="12"/>
    </row>
    <row r="18" spans="1:5" ht="16.5" thickBot="1" x14ac:dyDescent="0.3">
      <c r="A18" s="58" t="s">
        <v>44</v>
      </c>
      <c r="B18" s="35" t="s">
        <v>109</v>
      </c>
      <c r="C18" s="60">
        <v>1802</v>
      </c>
      <c r="D18" s="12">
        <f>C17-C18</f>
        <v>7208</v>
      </c>
      <c r="E18" s="12"/>
    </row>
    <row r="19" spans="1:5" x14ac:dyDescent="0.25">
      <c r="A19" s="58"/>
      <c r="B19" s="35" t="s">
        <v>110</v>
      </c>
      <c r="C19" s="15">
        <v>53000</v>
      </c>
      <c r="D19" s="12"/>
      <c r="E19" s="12"/>
    </row>
    <row r="20" spans="1:5" ht="16.5" thickBot="1" x14ac:dyDescent="0.3">
      <c r="A20" s="58" t="s">
        <v>44</v>
      </c>
      <c r="B20" s="35" t="s">
        <v>111</v>
      </c>
      <c r="C20" s="60">
        <v>9774.98</v>
      </c>
      <c r="D20" s="12">
        <f>C19-C20</f>
        <v>43225.020000000004</v>
      </c>
      <c r="E20" s="12"/>
    </row>
    <row r="21" spans="1:5" x14ac:dyDescent="0.25">
      <c r="A21" s="58"/>
      <c r="B21" s="35" t="s">
        <v>112</v>
      </c>
      <c r="C21" s="15">
        <v>79500</v>
      </c>
      <c r="D21" s="12"/>
      <c r="E21" s="12"/>
    </row>
    <row r="22" spans="1:5" ht="16.5" thickBot="1" x14ac:dyDescent="0.3">
      <c r="A22" s="58" t="s">
        <v>44</v>
      </c>
      <c r="B22" s="35" t="s">
        <v>113</v>
      </c>
      <c r="C22" s="60">
        <v>2782.5</v>
      </c>
      <c r="D22" s="12">
        <f>C21-C22</f>
        <v>76717.5</v>
      </c>
      <c r="E22" s="12"/>
    </row>
    <row r="23" spans="1:5" x14ac:dyDescent="0.25">
      <c r="A23" s="58"/>
      <c r="B23" s="35" t="s">
        <v>114</v>
      </c>
      <c r="C23" s="15">
        <v>6360</v>
      </c>
      <c r="D23" s="12"/>
      <c r="E23" s="12"/>
    </row>
    <row r="24" spans="1:5" ht="16.5" thickBot="1" x14ac:dyDescent="0.3">
      <c r="A24" s="58" t="s">
        <v>44</v>
      </c>
      <c r="B24" s="35" t="s">
        <v>115</v>
      </c>
      <c r="C24" s="60">
        <v>1272</v>
      </c>
      <c r="D24" s="60">
        <f>C23-C24</f>
        <v>5088</v>
      </c>
      <c r="E24" s="12">
        <f>SUM(D18:D24)</f>
        <v>132238.52000000002</v>
      </c>
    </row>
    <row r="25" spans="1:5" ht="16.5" thickBot="1" x14ac:dyDescent="0.3">
      <c r="A25" s="58"/>
      <c r="B25" s="35" t="s">
        <v>116</v>
      </c>
      <c r="C25" s="15"/>
      <c r="D25" s="15"/>
      <c r="E25" s="60">
        <v>292.41000000000003</v>
      </c>
    </row>
    <row r="26" spans="1:5" ht="16.5" thickBot="1" x14ac:dyDescent="0.3">
      <c r="A26" s="58"/>
      <c r="B26" s="35" t="s">
        <v>117</v>
      </c>
      <c r="C26" s="12"/>
      <c r="D26" s="12"/>
      <c r="E26" s="61">
        <f>SUM(E15:E25)</f>
        <v>227030.01000000004</v>
      </c>
    </row>
    <row r="27" spans="1:5" ht="16.5" thickTop="1" x14ac:dyDescent="0.25">
      <c r="A27" s="58"/>
      <c r="B27" s="59" t="s">
        <v>118</v>
      </c>
      <c r="C27" s="12"/>
      <c r="D27" s="12"/>
      <c r="E27" s="15"/>
    </row>
    <row r="28" spans="1:5" x14ac:dyDescent="0.25">
      <c r="A28" s="58"/>
      <c r="B28" s="59" t="s">
        <v>96</v>
      </c>
      <c r="C28" s="12"/>
      <c r="D28" s="12"/>
      <c r="E28" s="12"/>
    </row>
    <row r="29" spans="1:5" x14ac:dyDescent="0.25">
      <c r="A29" s="58"/>
      <c r="B29" s="35" t="s">
        <v>119</v>
      </c>
      <c r="C29" s="12"/>
      <c r="D29" s="12">
        <v>10070</v>
      </c>
      <c r="E29" s="12"/>
    </row>
    <row r="30" spans="1:5" x14ac:dyDescent="0.25">
      <c r="A30" s="58"/>
      <c r="B30" s="35" t="s">
        <v>120</v>
      </c>
      <c r="C30" s="12"/>
      <c r="D30" s="12">
        <v>8480</v>
      </c>
      <c r="E30" s="12"/>
    </row>
    <row r="31" spans="1:5" x14ac:dyDescent="0.25">
      <c r="A31" s="58"/>
      <c r="B31" s="35" t="s">
        <v>121</v>
      </c>
      <c r="C31" s="12"/>
      <c r="D31" s="12">
        <v>954</v>
      </c>
      <c r="E31" s="12"/>
    </row>
    <row r="32" spans="1:5" x14ac:dyDescent="0.25">
      <c r="A32" s="58"/>
      <c r="B32" s="35" t="s">
        <v>122</v>
      </c>
      <c r="C32" s="12"/>
      <c r="D32" s="12">
        <v>927.5</v>
      </c>
      <c r="E32" s="12"/>
    </row>
    <row r="33" spans="1:5" x14ac:dyDescent="0.25">
      <c r="A33" s="58"/>
      <c r="B33" s="35" t="s">
        <v>123</v>
      </c>
      <c r="C33" s="12"/>
      <c r="D33" s="12">
        <v>1078.3800000000001</v>
      </c>
      <c r="E33" s="12"/>
    </row>
    <row r="34" spans="1:5" ht="16.5" thickBot="1" x14ac:dyDescent="0.3">
      <c r="A34" s="58"/>
      <c r="B34" s="35" t="s">
        <v>124</v>
      </c>
      <c r="C34" s="12"/>
      <c r="D34" s="60">
        <v>700</v>
      </c>
      <c r="E34" s="12">
        <f>SUM(D29:D34)</f>
        <v>22209.88</v>
      </c>
    </row>
    <row r="35" spans="1:5" x14ac:dyDescent="0.25">
      <c r="A35" s="58"/>
      <c r="B35" s="59" t="s">
        <v>107</v>
      </c>
      <c r="C35" s="12"/>
      <c r="D35" s="15"/>
      <c r="E35" s="12"/>
    </row>
    <row r="36" spans="1:5" x14ac:dyDescent="0.25">
      <c r="A36" s="58"/>
      <c r="B36" s="35" t="s">
        <v>125</v>
      </c>
      <c r="C36" s="12"/>
      <c r="D36" s="12">
        <v>25700</v>
      </c>
      <c r="E36" s="12"/>
    </row>
    <row r="37" spans="1:5" ht="16.5" thickBot="1" x14ac:dyDescent="0.3">
      <c r="A37" s="58"/>
      <c r="B37" s="35" t="s">
        <v>126</v>
      </c>
      <c r="C37" s="12"/>
      <c r="D37" s="60">
        <v>2913.83</v>
      </c>
      <c r="E37" s="60">
        <f>SUM(D36:D37)</f>
        <v>28613.83</v>
      </c>
    </row>
    <row r="38" spans="1:5" x14ac:dyDescent="0.25">
      <c r="A38" s="58"/>
      <c r="B38" s="35" t="s">
        <v>127</v>
      </c>
      <c r="C38" s="12"/>
      <c r="D38" s="15"/>
      <c r="E38" s="15">
        <f>E34+E37</f>
        <v>50823.710000000006</v>
      </c>
    </row>
    <row r="39" spans="1:5" x14ac:dyDescent="0.25">
      <c r="A39" s="58"/>
      <c r="B39" s="59" t="s">
        <v>128</v>
      </c>
      <c r="C39" s="12"/>
      <c r="D39" s="12"/>
      <c r="E39" s="12"/>
    </row>
    <row r="40" spans="1:5" x14ac:dyDescent="0.25">
      <c r="A40" s="58"/>
      <c r="B40" s="35" t="s">
        <v>129</v>
      </c>
      <c r="C40" s="12"/>
      <c r="D40" s="12">
        <v>88103.15</v>
      </c>
      <c r="E40" s="12"/>
    </row>
    <row r="41" spans="1:5" ht="16.5" thickBot="1" x14ac:dyDescent="0.3">
      <c r="A41" s="58"/>
      <c r="B41" s="35" t="s">
        <v>130</v>
      </c>
      <c r="C41" s="12"/>
      <c r="D41" s="60">
        <v>88103.15</v>
      </c>
      <c r="E41" s="60">
        <f>D40+D41</f>
        <v>176206.3</v>
      </c>
    </row>
    <row r="42" spans="1:5" ht="16.5" thickBot="1" x14ac:dyDescent="0.3">
      <c r="A42" s="58"/>
      <c r="B42" s="35" t="s">
        <v>131</v>
      </c>
      <c r="C42" s="12"/>
      <c r="D42" s="15"/>
      <c r="E42" s="61">
        <f>E38+E41</f>
        <v>227030.01</v>
      </c>
    </row>
    <row r="43" spans="1:5" ht="16.5" thickTop="1" x14ac:dyDescent="0.25">
      <c r="A43" s="58"/>
      <c r="B43" s="35"/>
      <c r="C43" s="12"/>
      <c r="D43" s="12"/>
      <c r="E43" s="15"/>
    </row>
    <row r="44" spans="1:5" x14ac:dyDescent="0.25">
      <c r="A44" s="58"/>
      <c r="B44" s="35" t="s">
        <v>89</v>
      </c>
      <c r="C44" s="12"/>
      <c r="D44" s="12"/>
      <c r="E44" s="12"/>
    </row>
    <row r="45" spans="1:5" x14ac:dyDescent="0.25">
      <c r="A45" s="58"/>
      <c r="B45" s="35" t="s">
        <v>177</v>
      </c>
      <c r="C45" s="12"/>
      <c r="D45" s="12"/>
      <c r="E45" s="12"/>
    </row>
    <row r="46" spans="1:5" x14ac:dyDescent="0.25">
      <c r="A46" s="58"/>
      <c r="B46" s="35" t="s">
        <v>90</v>
      </c>
      <c r="C46" s="12"/>
      <c r="D46" s="12"/>
      <c r="E46" s="12"/>
    </row>
    <row r="47" spans="1:5" x14ac:dyDescent="0.25">
      <c r="A47" s="58"/>
      <c r="B47" s="35" t="s">
        <v>91</v>
      </c>
      <c r="C47" s="12"/>
      <c r="D47" s="12"/>
      <c r="E47" s="12"/>
    </row>
    <row r="48" spans="1:5" x14ac:dyDescent="0.25">
      <c r="A48" s="58"/>
      <c r="B48" s="35"/>
      <c r="C48" s="12"/>
      <c r="D48" s="12"/>
      <c r="E48" s="12"/>
    </row>
    <row r="49" spans="1:5" x14ac:dyDescent="0.25">
      <c r="A49" s="58"/>
      <c r="B49" s="62" t="s">
        <v>92</v>
      </c>
      <c r="C49" s="12"/>
      <c r="D49" s="12"/>
      <c r="E49" s="12"/>
    </row>
    <row r="50" spans="1:5" x14ac:dyDescent="0.25">
      <c r="A50" s="58"/>
      <c r="B50" s="65"/>
      <c r="C50" s="12"/>
      <c r="D50" s="12"/>
      <c r="E50" s="12"/>
    </row>
    <row r="51" spans="1:5" x14ac:dyDescent="0.25">
      <c r="A51" s="58"/>
      <c r="B51" s="66" t="s">
        <v>93</v>
      </c>
      <c r="C51" s="12"/>
      <c r="D51" s="67" t="s">
        <v>86</v>
      </c>
      <c r="E51" s="68"/>
    </row>
    <row r="52" spans="1:5" x14ac:dyDescent="0.25">
      <c r="A52" s="58"/>
      <c r="B52" s="66" t="s">
        <v>87</v>
      </c>
      <c r="C52" s="12"/>
      <c r="D52" s="67" t="s">
        <v>88</v>
      </c>
      <c r="E52" s="68"/>
    </row>
    <row r="53" spans="1:5" x14ac:dyDescent="0.25">
      <c r="A53" s="58"/>
      <c r="B53" s="35"/>
      <c r="C53" s="12"/>
      <c r="D53" s="12"/>
      <c r="E53" s="12"/>
    </row>
    <row r="54" spans="1:5" x14ac:dyDescent="0.25">
      <c r="A54" s="58"/>
      <c r="B54" s="35"/>
      <c r="C54" s="12"/>
      <c r="D54" s="12"/>
      <c r="E54" s="12"/>
    </row>
    <row r="55" spans="1:5" x14ac:dyDescent="0.25">
      <c r="A55" s="58"/>
      <c r="B55" s="35"/>
      <c r="C55" s="12"/>
      <c r="D55" s="12"/>
      <c r="E55" s="12"/>
    </row>
    <row r="56" spans="1:5" x14ac:dyDescent="0.25">
      <c r="A56" s="58"/>
      <c r="B56" s="35"/>
      <c r="C56" s="12"/>
      <c r="D56" s="12"/>
      <c r="E56" s="12"/>
    </row>
    <row r="57" spans="1:5" x14ac:dyDescent="0.25">
      <c r="A57" s="58"/>
      <c r="B57" s="35"/>
      <c r="C57" s="12"/>
      <c r="D57" s="12"/>
      <c r="E57" s="12"/>
    </row>
    <row r="58" spans="1:5" ht="16.5" thickBot="1" x14ac:dyDescent="0.3">
      <c r="A58" s="73"/>
      <c r="B58" s="39"/>
      <c r="C58" s="17"/>
      <c r="D58" s="17"/>
      <c r="E58" s="17"/>
    </row>
    <row r="59" spans="1:5" ht="16.5" thickTop="1" x14ac:dyDescent="0.25"/>
  </sheetData>
  <mergeCells count="4">
    <mergeCell ref="A1:E1"/>
    <mergeCell ref="A2:E2"/>
    <mergeCell ref="D51:E51"/>
    <mergeCell ref="D52:E52"/>
  </mergeCells>
  <pageMargins left="0.59055118110236227" right="0.59055118110236227" top="0.78740157480314965" bottom="0.78740157480314965" header="0.31496062992125984" footer="0.31496062992125984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Partidas de Ajuste</vt:lpstr>
      <vt:lpstr>Hoja de Trabajo</vt:lpstr>
      <vt:lpstr>Estado de Resultados</vt:lpstr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2021-07-23T16:20:04Z</dcterms:created>
  <dcterms:modified xsi:type="dcterms:W3CDTF">2021-07-24T00:05:31Z</dcterms:modified>
</cp:coreProperties>
</file>