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LO\Desktop\escritorio\4to. Bach\"/>
    </mc:Choice>
  </mc:AlternateContent>
  <xr:revisionPtr revIDLastSave="0" documentId="13_ncr:1_{1166D18F-10D9-4A97-95C6-F83C263B62AC}" xr6:coauthVersionLast="47" xr6:coauthVersionMax="47" xr10:uidLastSave="{00000000-0000-0000-0000-000000000000}"/>
  <bookViews>
    <workbookView xWindow="-120" yWindow="-120" windowWidth="19440" windowHeight="15000" xr2:uid="{79BB5700-A616-48AF-A74A-C607EFF19503}"/>
  </bookViews>
  <sheets>
    <sheet name="Hoja1" sheetId="1" r:id="rId1"/>
  </sheets>
  <definedNames>
    <definedName name="_xlnm._FilterDatabase" localSheetId="0" hidden="1">Hoja1!$B$2:$U$37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" i="1"/>
  <c r="J36" i="1"/>
  <c r="J3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" i="1"/>
  <c r="E29" i="1"/>
  <c r="E30" i="1"/>
  <c r="E31" i="1"/>
  <c r="E32" i="1"/>
  <c r="E33" i="1"/>
  <c r="E34" i="1"/>
  <c r="E35" i="1"/>
  <c r="E36" i="1"/>
  <c r="E3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" i="1"/>
  <c r="T37" i="1" l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<sst xmlns="http://schemas.openxmlformats.org/spreadsheetml/2006/main" count="299" uniqueCount="105">
  <si>
    <t>Apellido</t>
  </si>
  <si>
    <t>Nombre</t>
  </si>
  <si>
    <t>Nombre Completo</t>
  </si>
  <si>
    <t>Género</t>
  </si>
  <si>
    <t>Fecha de Nacimiento</t>
  </si>
  <si>
    <t>Dirección</t>
  </si>
  <si>
    <t>Número de Teléfono</t>
  </si>
  <si>
    <t>Correo Electrónico</t>
  </si>
  <si>
    <t>Grado</t>
  </si>
  <si>
    <t>Carrera</t>
  </si>
  <si>
    <t>Municipio</t>
  </si>
  <si>
    <t>Departamento</t>
  </si>
  <si>
    <t>Lugar de Residencia</t>
  </si>
  <si>
    <t>Primer Bloque</t>
  </si>
  <si>
    <t>Segundo Bloque</t>
  </si>
  <si>
    <t>Tercer Bloque</t>
  </si>
  <si>
    <t>Cuarto Bloque</t>
  </si>
  <si>
    <t>Promedio</t>
  </si>
  <si>
    <t>Resultado</t>
  </si>
  <si>
    <t>brandon</t>
  </si>
  <si>
    <t>guit</t>
  </si>
  <si>
    <t xml:space="preserve">Andy </t>
  </si>
  <si>
    <t>Guit</t>
  </si>
  <si>
    <t>victor</t>
  </si>
  <si>
    <t>cruz</t>
  </si>
  <si>
    <t>manuel</t>
  </si>
  <si>
    <t>gonsalez</t>
  </si>
  <si>
    <t xml:space="preserve">jose </t>
  </si>
  <si>
    <t>López</t>
  </si>
  <si>
    <t xml:space="preserve">Kevin </t>
  </si>
  <si>
    <t>Chiyal</t>
  </si>
  <si>
    <t>Antonio</t>
  </si>
  <si>
    <t>Mogollón</t>
  </si>
  <si>
    <t>Juan</t>
  </si>
  <si>
    <t>De León</t>
  </si>
  <si>
    <t>Alvarado</t>
  </si>
  <si>
    <t>David</t>
  </si>
  <si>
    <t>Julajuj</t>
  </si>
  <si>
    <t>Julio</t>
  </si>
  <si>
    <t>Samuel</t>
  </si>
  <si>
    <t>Eduardo</t>
  </si>
  <si>
    <t>Pablo</t>
  </si>
  <si>
    <t>Angel</t>
  </si>
  <si>
    <t>Diego</t>
  </si>
  <si>
    <t>Santos</t>
  </si>
  <si>
    <t>Mario</t>
  </si>
  <si>
    <t>María</t>
  </si>
  <si>
    <t>Melany</t>
  </si>
  <si>
    <t>Walter</t>
  </si>
  <si>
    <t>Sergio</t>
  </si>
  <si>
    <t>Cristina</t>
  </si>
  <si>
    <t>Evelyn</t>
  </si>
  <si>
    <t>Cristofer</t>
  </si>
  <si>
    <t>Pedro</t>
  </si>
  <si>
    <t>Luis</t>
  </si>
  <si>
    <t>Yonatan</t>
  </si>
  <si>
    <t>Moises</t>
  </si>
  <si>
    <t>Wendy</t>
  </si>
  <si>
    <t>Joselin</t>
  </si>
  <si>
    <t>Valentina</t>
  </si>
  <si>
    <t>Rodas</t>
  </si>
  <si>
    <t>Gutierrez</t>
  </si>
  <si>
    <t>Perez</t>
  </si>
  <si>
    <t>Hernandez</t>
  </si>
  <si>
    <t>García</t>
  </si>
  <si>
    <t>Cortez</t>
  </si>
  <si>
    <t>Escobar</t>
  </si>
  <si>
    <t>gamboa</t>
  </si>
  <si>
    <t>Chávez</t>
  </si>
  <si>
    <t>Godinez</t>
  </si>
  <si>
    <t>Romero</t>
  </si>
  <si>
    <t>Jiménez</t>
  </si>
  <si>
    <t>Cordón</t>
  </si>
  <si>
    <t>Ovando</t>
  </si>
  <si>
    <t>Vasquez</t>
  </si>
  <si>
    <t>pablo</t>
  </si>
  <si>
    <t>Saloj</t>
  </si>
  <si>
    <t>Cifuentes</t>
  </si>
  <si>
    <t>Morán</t>
  </si>
  <si>
    <t>Landín</t>
  </si>
  <si>
    <t>Saminez</t>
  </si>
  <si>
    <t>M</t>
  </si>
  <si>
    <t>5to.</t>
  </si>
  <si>
    <t>4to.</t>
  </si>
  <si>
    <t>6to.</t>
  </si>
  <si>
    <t>Perito Contador</t>
  </si>
  <si>
    <t>Sololá</t>
  </si>
  <si>
    <t>San Juan la laguna</t>
  </si>
  <si>
    <t>San Jorge la laguna</t>
  </si>
  <si>
    <t>San Jose chacayá</t>
  </si>
  <si>
    <t>San Lucas tolimán</t>
  </si>
  <si>
    <t>San lucas tolimán</t>
  </si>
  <si>
    <t>2da. Av 7-21 zona 2</t>
  </si>
  <si>
    <t>2da. Av 7-21 zona 3</t>
  </si>
  <si>
    <t>2da. Av 7-21 zona 4</t>
  </si>
  <si>
    <t>2da. Av 7-21 zona 5</t>
  </si>
  <si>
    <t>2da. Av 7-21 zona 6</t>
  </si>
  <si>
    <t>2da. Av 7-21 zona 7</t>
  </si>
  <si>
    <t>2da. Av 7-21 zona 8</t>
  </si>
  <si>
    <t>2da. Av 7-21 zona 9</t>
  </si>
  <si>
    <t>2da. Av 7-21 zona 10</t>
  </si>
  <si>
    <t>2da. Av 7-21 zona 11</t>
  </si>
  <si>
    <t>2da. Av 7-21 zona 12</t>
  </si>
  <si>
    <t>2da. Av 7-21 zona 1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</si>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</sst>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C6A1-F139-41E6-9D8E-7759455B2C7A}">
  <dimension ref="B2:W37"/>
  <sheetViews>
    <sheetView tabSelected="1" topLeftCell="L4" zoomScaleNormal="100" workbookViewId="0">
      <selection activeCell="W32" sqref="W32"/>
    </sheetView>
  </sheetViews>
  <sheetFormatPr baseColWidth="10" defaultRowHeight="15" x14ac:dyDescent="0.25"/>
  <cols>
    <col min="5" max="5" width="20.28515625" customWidth="1"/>
    <col min="7" max="7" width="33.28515625" customWidth="1"/>
    <col min="8" max="8" width="17.85546875" customWidth="1"/>
    <col min="9" max="9" width="22" customWidth="1"/>
    <col min="10" max="10" width="27.85546875" bestFit="1" customWidth="1"/>
    <col min="12" max="12" width="15" bestFit="1" customWidth="1"/>
    <col min="13" max="13" width="21.5703125" customWidth="1"/>
    <col min="14" max="14" width="17.28515625" customWidth="1"/>
    <col min="15" max="15" width="24.5703125" customWidth="1"/>
    <col min="16" max="16" width="15.7109375" customWidth="1"/>
    <col min="17" max="17" width="15.42578125" bestFit="1" customWidth="1"/>
    <col min="18" max="18" width="13.7109375" customWidth="1"/>
    <col min="19" max="19" width="15.140625" customWidth="1"/>
    <col min="21" max="21" width="11.85546875" bestFit="1" customWidth="1"/>
  </cols>
  <sheetData>
    <row r="2" spans="2:23" x14ac:dyDescent="0.25">
      <c r="B2" s="1"/>
      <c r="C2" s="1" t="s">
        <v>1</v>
      </c>
      <c r="D2" s="1" t="s">
        <v>0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</row>
    <row r="3" spans="2:23" x14ac:dyDescent="0.25">
      <c r="B3" s="2">
        <v>1</v>
      </c>
      <c r="C3" s="2" t="s">
        <v>19</v>
      </c>
      <c r="D3" s="2" t="s">
        <v>20</v>
      </c>
      <c r="E3" s="2" t="str">
        <f>CONCATENATE(C3&amp;" " &amp;D3)</f>
        <v>brandon guit</v>
      </c>
      <c r="F3" s="2" t="s">
        <v>81</v>
      </c>
      <c r="G3" s="3">
        <v>36567</v>
      </c>
      <c r="H3" s="2" t="s">
        <v>92</v>
      </c>
      <c r="I3" s="2">
        <f ca="1">RANDBETWEEN(54631921, 59795296)</f>
        <v>58616575</v>
      </c>
      <c r="J3" s="2" t="str">
        <f>LOWER(C3&amp;D3)&amp;"@gmail.com"</f>
        <v>brandonguit@gmail.com</v>
      </c>
      <c r="K3" s="2" t="s">
        <v>83</v>
      </c>
      <c r="L3" s="2" t="s">
        <v>85</v>
      </c>
      <c r="M3" s="2" t="s">
        <v>88</v>
      </c>
      <c r="N3" s="2" t="s">
        <v>86</v>
      </c>
      <c r="O3" s="2" t="str">
        <f>CONCATENATE(M3&amp;", " &amp;N3)</f>
        <v>San Jorge la laguna, Sololá</v>
      </c>
      <c r="P3" s="2">
        <v>100</v>
      </c>
      <c r="Q3" s="2">
        <v>11</v>
      </c>
      <c r="R3" s="2">
        <v>53</v>
      </c>
      <c r="S3" s="2">
        <v>31</v>
      </c>
      <c r="T3" s="2">
        <f>AVERAGE(P3:S3)</f>
        <v>48.75</v>
      </c>
      <c r="U3" s="2" t="str">
        <f>IF(T3&gt;=$W$7, "APROBADO", "REPROBADO")</f>
        <v>REPROBADO</v>
      </c>
    </row>
    <row r="4" spans="2:23" x14ac:dyDescent="0.25">
      <c r="B4" s="2">
        <v>2</v>
      </c>
      <c r="C4" s="2" t="s">
        <v>21</v>
      </c>
      <c r="D4" s="2" t="s">
        <v>22</v>
      </c>
      <c r="E4" s="2" t="str">
        <f t="shared" ref="E4:E37" si="0">CONCATENATE(C4&amp;" " &amp;D4)</f>
        <v>Andy  Guit</v>
      </c>
      <c r="F4" s="2" t="s">
        <v>81</v>
      </c>
      <c r="G4" s="3">
        <v>37302</v>
      </c>
      <c r="H4" s="2" t="s">
        <v>93</v>
      </c>
      <c r="I4" s="2">
        <f t="shared" ref="I4:I37" ca="1" si="1">RANDBETWEEN(54631921, 59795296)</f>
        <v>55595366</v>
      </c>
      <c r="J4" s="2" t="str">
        <f t="shared" ref="J4:J37" si="2">LOWER(C4&amp;D4)&amp;"@gmail.com"</f>
        <v>andy guit@gmail.com</v>
      </c>
      <c r="K4" s="2" t="s">
        <v>82</v>
      </c>
      <c r="L4" s="2" t="s">
        <v>85</v>
      </c>
      <c r="M4" s="2" t="s">
        <v>89</v>
      </c>
      <c r="N4" s="2" t="s">
        <v>86</v>
      </c>
      <c r="O4" s="2" t="str">
        <f t="shared" ref="O4:O37" si="3">CONCATENATE(M4&amp;", " &amp;N4)</f>
        <v>San Jose chacayá, Sololá</v>
      </c>
      <c r="P4" s="2">
        <v>64</v>
      </c>
      <c r="Q4" s="2">
        <v>7</v>
      </c>
      <c r="R4" s="2">
        <v>13</v>
      </c>
      <c r="S4" s="2">
        <v>27</v>
      </c>
      <c r="T4" s="2">
        <f t="shared" ref="T4:T37" si="4">AVERAGE(P4:S4)</f>
        <v>27.75</v>
      </c>
      <c r="U4" s="2" t="str">
        <f t="shared" ref="U4:U37" si="5">IF(T4&gt;=$W$7, "APROBADO", "REPROBADO")</f>
        <v>REPROBADO</v>
      </c>
    </row>
    <row r="5" spans="2:23" x14ac:dyDescent="0.25">
      <c r="B5" s="2">
        <v>3</v>
      </c>
      <c r="C5" s="2" t="s">
        <v>23</v>
      </c>
      <c r="D5" s="2" t="s">
        <v>24</v>
      </c>
      <c r="E5" s="2" t="str">
        <f t="shared" si="0"/>
        <v>victor cruz</v>
      </c>
      <c r="F5" s="2" t="s">
        <v>81</v>
      </c>
      <c r="G5" s="3">
        <v>36661</v>
      </c>
      <c r="H5" s="2" t="s">
        <v>94</v>
      </c>
      <c r="I5" s="2">
        <f t="shared" ca="1" si="1"/>
        <v>57026380</v>
      </c>
      <c r="J5" s="2" t="str">
        <f t="shared" si="2"/>
        <v>victorcruz@gmail.com</v>
      </c>
      <c r="K5" s="2" t="s">
        <v>82</v>
      </c>
      <c r="L5" s="2" t="s">
        <v>85</v>
      </c>
      <c r="M5" s="2" t="s">
        <v>86</v>
      </c>
      <c r="N5" s="2" t="s">
        <v>86</v>
      </c>
      <c r="O5" s="2" t="str">
        <f t="shared" si="3"/>
        <v>Sololá, Sololá</v>
      </c>
      <c r="P5" s="2">
        <v>72</v>
      </c>
      <c r="Q5" s="2">
        <v>97</v>
      </c>
      <c r="R5" s="2">
        <v>18</v>
      </c>
      <c r="S5" s="2">
        <v>53</v>
      </c>
      <c r="T5" s="2">
        <f t="shared" si="4"/>
        <v>60</v>
      </c>
      <c r="U5" s="2" t="str">
        <f t="shared" si="5"/>
        <v>APROBADO</v>
      </c>
    </row>
    <row r="6" spans="2:23" x14ac:dyDescent="0.25">
      <c r="B6" s="2">
        <v>4</v>
      </c>
      <c r="C6" s="2" t="s">
        <v>25</v>
      </c>
      <c r="D6" s="2" t="s">
        <v>26</v>
      </c>
      <c r="E6" s="2" t="str">
        <f t="shared" si="0"/>
        <v>manuel gonsalez</v>
      </c>
      <c r="F6" s="2" t="s">
        <v>81</v>
      </c>
      <c r="G6" s="3">
        <v>37849</v>
      </c>
      <c r="H6" s="2" t="s">
        <v>95</v>
      </c>
      <c r="I6" s="2">
        <f t="shared" ca="1" si="1"/>
        <v>55234325</v>
      </c>
      <c r="J6" s="2" t="str">
        <f t="shared" si="2"/>
        <v>manuelgonsalez@gmail.com</v>
      </c>
      <c r="K6" s="2" t="s">
        <v>84</v>
      </c>
      <c r="L6" s="2" t="s">
        <v>85</v>
      </c>
      <c r="M6" s="4" t="s">
        <v>87</v>
      </c>
      <c r="N6" s="2" t="s">
        <v>86</v>
      </c>
      <c r="O6" s="2" t="str">
        <f t="shared" si="3"/>
        <v>San Juan la laguna, Sololá</v>
      </c>
      <c r="P6" s="2">
        <v>67</v>
      </c>
      <c r="Q6" s="2">
        <v>77</v>
      </c>
      <c r="R6" s="2">
        <v>68</v>
      </c>
      <c r="S6" s="2">
        <v>81</v>
      </c>
      <c r="T6" s="2">
        <f t="shared" si="4"/>
        <v>73.25</v>
      </c>
      <c r="U6" s="2" t="str">
        <f t="shared" si="5"/>
        <v>APROBADO</v>
      </c>
    </row>
    <row r="7" spans="2:23" x14ac:dyDescent="0.25">
      <c r="B7" s="2">
        <v>5</v>
      </c>
      <c r="C7" s="2" t="s">
        <v>27</v>
      </c>
      <c r="D7" s="2" t="s">
        <v>28</v>
      </c>
      <c r="E7" s="2" t="str">
        <f t="shared" si="0"/>
        <v>jose  López</v>
      </c>
      <c r="F7" s="2" t="s">
        <v>81</v>
      </c>
      <c r="G7" s="3">
        <v>37028</v>
      </c>
      <c r="H7" s="2" t="s">
        <v>96</v>
      </c>
      <c r="I7" s="2">
        <f t="shared" ca="1" si="1"/>
        <v>56781788</v>
      </c>
      <c r="J7" s="2" t="str">
        <f t="shared" si="2"/>
        <v>jose lópez@gmail.com</v>
      </c>
      <c r="K7" s="2" t="s">
        <v>82</v>
      </c>
      <c r="L7" s="2" t="s">
        <v>85</v>
      </c>
      <c r="M7" s="2" t="s">
        <v>86</v>
      </c>
      <c r="N7" s="2" t="s">
        <v>86</v>
      </c>
      <c r="O7" s="2" t="str">
        <f t="shared" si="3"/>
        <v>Sololá, Sololá</v>
      </c>
      <c r="P7" s="2">
        <v>37</v>
      </c>
      <c r="Q7" s="2">
        <v>57</v>
      </c>
      <c r="R7" s="2">
        <v>63</v>
      </c>
      <c r="S7" s="2">
        <v>42</v>
      </c>
      <c r="T7" s="2">
        <f t="shared" si="4"/>
        <v>49.75</v>
      </c>
      <c r="U7" s="2" t="str">
        <f t="shared" si="5"/>
        <v>REPROBADO</v>
      </c>
      <c r="W7">
        <v>60</v>
      </c>
    </row>
    <row r="8" spans="2:23" x14ac:dyDescent="0.25">
      <c r="B8" s="2">
        <v>6</v>
      </c>
      <c r="C8" s="2" t="s">
        <v>29</v>
      </c>
      <c r="D8" s="2" t="s">
        <v>30</v>
      </c>
      <c r="E8" s="2" t="str">
        <f t="shared" si="0"/>
        <v>Kevin  Chiyal</v>
      </c>
      <c r="F8" s="2" t="s">
        <v>81</v>
      </c>
      <c r="G8" s="3">
        <v>37578</v>
      </c>
      <c r="H8" s="2" t="s">
        <v>97</v>
      </c>
      <c r="I8" s="2">
        <f t="shared" ca="1" si="1"/>
        <v>55372575</v>
      </c>
      <c r="J8" s="2" t="str">
        <f t="shared" si="2"/>
        <v>kevin chiyal@gmail.com</v>
      </c>
      <c r="K8" s="2" t="s">
        <v>82</v>
      </c>
      <c r="L8" s="2" t="s">
        <v>85</v>
      </c>
      <c r="M8" s="2" t="s">
        <v>86</v>
      </c>
      <c r="N8" s="2" t="s">
        <v>86</v>
      </c>
      <c r="O8" s="2" t="str">
        <f t="shared" si="3"/>
        <v>Sololá, Sololá</v>
      </c>
      <c r="P8" s="2">
        <v>45</v>
      </c>
      <c r="Q8" s="2">
        <v>16</v>
      </c>
      <c r="R8" s="2">
        <v>94</v>
      </c>
      <c r="S8" s="2">
        <v>45</v>
      </c>
      <c r="T8" s="2">
        <f t="shared" si="4"/>
        <v>50</v>
      </c>
      <c r="U8" s="2" t="str">
        <f t="shared" si="5"/>
        <v>REPROBADO</v>
      </c>
    </row>
    <row r="9" spans="2:23" x14ac:dyDescent="0.25">
      <c r="B9" s="2">
        <v>7</v>
      </c>
      <c r="C9" s="2" t="s">
        <v>31</v>
      </c>
      <c r="D9" s="2" t="s">
        <v>32</v>
      </c>
      <c r="E9" s="2" t="str">
        <f t="shared" si="0"/>
        <v>Antonio Mogollón</v>
      </c>
      <c r="F9" s="2" t="s">
        <v>81</v>
      </c>
      <c r="G9" s="3">
        <v>36818</v>
      </c>
      <c r="H9" s="2" t="s">
        <v>98</v>
      </c>
      <c r="I9" s="2">
        <f t="shared" ca="1" si="1"/>
        <v>55289002</v>
      </c>
      <c r="J9" s="2" t="str">
        <f t="shared" si="2"/>
        <v>antoniomogollón@gmail.com</v>
      </c>
      <c r="K9" s="2" t="s">
        <v>82</v>
      </c>
      <c r="L9" s="2" t="s">
        <v>85</v>
      </c>
      <c r="M9" s="2" t="s">
        <v>88</v>
      </c>
      <c r="N9" s="2" t="s">
        <v>86</v>
      </c>
      <c r="O9" s="2" t="str">
        <f t="shared" si="3"/>
        <v>San Jorge la laguna, Sololá</v>
      </c>
      <c r="P9" s="2">
        <v>48</v>
      </c>
      <c r="Q9" s="2">
        <v>25</v>
      </c>
      <c r="R9" s="2">
        <v>98</v>
      </c>
      <c r="S9" s="2">
        <v>85</v>
      </c>
      <c r="T9" s="2">
        <f t="shared" si="4"/>
        <v>64</v>
      </c>
      <c r="U9" s="2" t="str">
        <f t="shared" si="5"/>
        <v>APROBADO</v>
      </c>
    </row>
    <row r="10" spans="2:23" x14ac:dyDescent="0.25">
      <c r="B10" s="2">
        <v>8</v>
      </c>
      <c r="C10" s="2" t="s">
        <v>33</v>
      </c>
      <c r="D10" s="2" t="s">
        <v>34</v>
      </c>
      <c r="E10" s="2" t="str">
        <f t="shared" si="0"/>
        <v>Juan De León</v>
      </c>
      <c r="F10" s="2" t="s">
        <v>81</v>
      </c>
      <c r="G10" s="3">
        <v>37882</v>
      </c>
      <c r="H10" s="2" t="s">
        <v>99</v>
      </c>
      <c r="I10" s="2">
        <f t="shared" ca="1" si="1"/>
        <v>55153549</v>
      </c>
      <c r="J10" s="2" t="str">
        <f t="shared" si="2"/>
        <v>juande león@gmail.com</v>
      </c>
      <c r="K10" s="2" t="s">
        <v>82</v>
      </c>
      <c r="L10" s="2" t="s">
        <v>85</v>
      </c>
      <c r="M10" s="2" t="s">
        <v>86</v>
      </c>
      <c r="N10" s="2" t="s">
        <v>86</v>
      </c>
      <c r="O10" s="2" t="str">
        <f t="shared" si="3"/>
        <v>Sololá, Sololá</v>
      </c>
      <c r="P10" s="2">
        <v>42</v>
      </c>
      <c r="Q10" s="2">
        <v>99</v>
      </c>
      <c r="R10" s="2">
        <v>100</v>
      </c>
      <c r="S10" s="2">
        <v>42</v>
      </c>
      <c r="T10" s="2">
        <f t="shared" si="4"/>
        <v>70.75</v>
      </c>
      <c r="U10" s="2" t="str">
        <f t="shared" si="5"/>
        <v>APROBADO</v>
      </c>
    </row>
    <row r="11" spans="2:23" x14ac:dyDescent="0.25">
      <c r="B11" s="2">
        <v>9</v>
      </c>
      <c r="C11" s="2" t="s">
        <v>58</v>
      </c>
      <c r="D11" s="2" t="s">
        <v>35</v>
      </c>
      <c r="E11" s="2" t="str">
        <f t="shared" si="0"/>
        <v>Joselin Alvarado</v>
      </c>
      <c r="F11" s="2" t="s">
        <v>104</v>
      </c>
      <c r="G11" s="3">
        <v>36766</v>
      </c>
      <c r="H11" s="2" t="s">
        <v>100</v>
      </c>
      <c r="I11" s="2">
        <f t="shared" ca="1" si="1"/>
        <v>55644640</v>
      </c>
      <c r="J11" s="2" t="str">
        <f t="shared" si="2"/>
        <v>joselinalvarado@gmail.com</v>
      </c>
      <c r="K11" s="2" t="s">
        <v>83</v>
      </c>
      <c r="L11" s="2" t="s">
        <v>85</v>
      </c>
      <c r="M11" s="2" t="s">
        <v>86</v>
      </c>
      <c r="N11" s="2" t="s">
        <v>86</v>
      </c>
      <c r="O11" s="2" t="str">
        <f t="shared" si="3"/>
        <v>Sololá, Sololá</v>
      </c>
      <c r="P11" s="2">
        <v>61</v>
      </c>
      <c r="Q11" s="2">
        <v>81</v>
      </c>
      <c r="R11" s="2">
        <v>84</v>
      </c>
      <c r="S11" s="2">
        <v>6</v>
      </c>
      <c r="T11" s="2">
        <f t="shared" si="4"/>
        <v>58</v>
      </c>
      <c r="U11" s="2" t="str">
        <f t="shared" si="5"/>
        <v>REPROBADO</v>
      </c>
    </row>
    <row r="12" spans="2:23" x14ac:dyDescent="0.25">
      <c r="B12" s="2">
        <v>10</v>
      </c>
      <c r="C12" s="2" t="s">
        <v>36</v>
      </c>
      <c r="D12" s="2" t="s">
        <v>37</v>
      </c>
      <c r="E12" s="2" t="str">
        <f t="shared" si="0"/>
        <v>David Julajuj</v>
      </c>
      <c r="F12" s="2" t="s">
        <v>81</v>
      </c>
      <c r="G12" s="3">
        <v>37676</v>
      </c>
      <c r="H12" s="2" t="s">
        <v>101</v>
      </c>
      <c r="I12" s="2">
        <f t="shared" ca="1" si="1"/>
        <v>57863400</v>
      </c>
      <c r="J12" s="2" t="str">
        <f t="shared" si="2"/>
        <v>davidjulajuj@gmail.com</v>
      </c>
      <c r="K12" s="2" t="s">
        <v>82</v>
      </c>
      <c r="L12" s="2" t="s">
        <v>85</v>
      </c>
      <c r="M12" s="2" t="s">
        <v>86</v>
      </c>
      <c r="N12" s="2" t="s">
        <v>86</v>
      </c>
      <c r="O12" s="2" t="str">
        <f t="shared" si="3"/>
        <v>Sololá, Sololá</v>
      </c>
      <c r="P12" s="2">
        <v>18</v>
      </c>
      <c r="Q12" s="2">
        <v>31</v>
      </c>
      <c r="R12" s="2">
        <v>64</v>
      </c>
      <c r="S12" s="2">
        <v>4</v>
      </c>
      <c r="T12" s="2">
        <f t="shared" si="4"/>
        <v>29.25</v>
      </c>
      <c r="U12" s="2" t="str">
        <f t="shared" si="5"/>
        <v>REPROBADO</v>
      </c>
    </row>
    <row r="13" spans="2:23" x14ac:dyDescent="0.25">
      <c r="B13" s="2">
        <v>11</v>
      </c>
      <c r="C13" s="2" t="s">
        <v>38</v>
      </c>
      <c r="D13" s="2" t="s">
        <v>60</v>
      </c>
      <c r="E13" s="2" t="str">
        <f t="shared" si="0"/>
        <v>Julio Rodas</v>
      </c>
      <c r="F13" s="2" t="s">
        <v>81</v>
      </c>
      <c r="G13" s="3">
        <v>37723</v>
      </c>
      <c r="H13" s="2" t="s">
        <v>102</v>
      </c>
      <c r="I13" s="2">
        <f t="shared" ca="1" si="1"/>
        <v>56325678</v>
      </c>
      <c r="J13" s="2" t="str">
        <f t="shared" si="2"/>
        <v>juliorodas@gmail.com</v>
      </c>
      <c r="K13" s="2" t="s">
        <v>82</v>
      </c>
      <c r="L13" s="2" t="s">
        <v>85</v>
      </c>
      <c r="M13" s="2" t="s">
        <v>90</v>
      </c>
      <c r="N13" s="2" t="s">
        <v>86</v>
      </c>
      <c r="O13" s="2" t="str">
        <f t="shared" si="3"/>
        <v>San Lucas tolimán, Sololá</v>
      </c>
      <c r="P13" s="2">
        <v>49</v>
      </c>
      <c r="Q13" s="2">
        <v>92</v>
      </c>
      <c r="R13" s="2">
        <v>61</v>
      </c>
      <c r="S13" s="2">
        <v>74</v>
      </c>
      <c r="T13" s="2">
        <f t="shared" si="4"/>
        <v>69</v>
      </c>
      <c r="U13" s="2" t="str">
        <f t="shared" si="5"/>
        <v>APROBADO</v>
      </c>
    </row>
    <row r="14" spans="2:23" x14ac:dyDescent="0.25">
      <c r="B14" s="2">
        <v>12</v>
      </c>
      <c r="C14" s="2" t="s">
        <v>39</v>
      </c>
      <c r="D14" s="2" t="s">
        <v>30</v>
      </c>
      <c r="E14" s="2" t="str">
        <f t="shared" si="0"/>
        <v>Samuel Chiyal</v>
      </c>
      <c r="F14" s="2" t="s">
        <v>81</v>
      </c>
      <c r="G14" s="3">
        <v>37035</v>
      </c>
      <c r="H14" s="2" t="s">
        <v>93</v>
      </c>
      <c r="I14" s="2">
        <f t="shared" ca="1" si="1"/>
        <v>58056450</v>
      </c>
      <c r="J14" s="2" t="str">
        <f t="shared" si="2"/>
        <v>samuelchiyal@gmail.com</v>
      </c>
      <c r="K14" s="2" t="s">
        <v>82</v>
      </c>
      <c r="L14" s="2" t="s">
        <v>85</v>
      </c>
      <c r="M14" s="2" t="s">
        <v>86</v>
      </c>
      <c r="N14" s="2" t="s">
        <v>86</v>
      </c>
      <c r="O14" s="2" t="str">
        <f t="shared" si="3"/>
        <v>Sololá, Sololá</v>
      </c>
      <c r="P14" s="2">
        <v>86</v>
      </c>
      <c r="Q14" s="2">
        <v>53</v>
      </c>
      <c r="R14" s="2">
        <v>36</v>
      </c>
      <c r="S14" s="2">
        <v>76</v>
      </c>
      <c r="T14" s="2">
        <f t="shared" si="4"/>
        <v>62.75</v>
      </c>
      <c r="U14" s="2" t="str">
        <f t="shared" si="5"/>
        <v>APROBADO</v>
      </c>
    </row>
    <row r="15" spans="2:23" x14ac:dyDescent="0.25">
      <c r="B15" s="2">
        <v>13</v>
      </c>
      <c r="C15" s="2" t="s">
        <v>36</v>
      </c>
      <c r="D15" s="2" t="s">
        <v>32</v>
      </c>
      <c r="E15" s="2" t="str">
        <f t="shared" si="0"/>
        <v>David Mogollón</v>
      </c>
      <c r="F15" s="2" t="s">
        <v>81</v>
      </c>
      <c r="G15" s="3">
        <v>37108</v>
      </c>
      <c r="H15" s="2" t="s">
        <v>94</v>
      </c>
      <c r="I15" s="2">
        <f t="shared" ca="1" si="1"/>
        <v>57299622</v>
      </c>
      <c r="J15" s="2" t="str">
        <f t="shared" si="2"/>
        <v>davidmogollón@gmail.com</v>
      </c>
      <c r="K15" s="2" t="s">
        <v>82</v>
      </c>
      <c r="L15" s="2" t="s">
        <v>85</v>
      </c>
      <c r="M15" s="2" t="s">
        <v>86</v>
      </c>
      <c r="N15" s="2" t="s">
        <v>86</v>
      </c>
      <c r="O15" s="2" t="str">
        <f t="shared" si="3"/>
        <v>Sololá, Sololá</v>
      </c>
      <c r="P15" s="2">
        <v>94</v>
      </c>
      <c r="Q15" s="2">
        <v>9</v>
      </c>
      <c r="R15" s="2">
        <v>8</v>
      </c>
      <c r="S15" s="2">
        <v>24</v>
      </c>
      <c r="T15" s="2">
        <f t="shared" si="4"/>
        <v>33.75</v>
      </c>
      <c r="U15" s="2" t="str">
        <f t="shared" si="5"/>
        <v>REPROBADO</v>
      </c>
    </row>
    <row r="16" spans="2:23" x14ac:dyDescent="0.25">
      <c r="B16" s="2">
        <v>14</v>
      </c>
      <c r="C16" s="2" t="s">
        <v>40</v>
      </c>
      <c r="D16" s="2" t="s">
        <v>61</v>
      </c>
      <c r="E16" s="2" t="str">
        <f t="shared" si="0"/>
        <v>Eduardo Gutierrez</v>
      </c>
      <c r="F16" s="2" t="s">
        <v>81</v>
      </c>
      <c r="G16" s="3">
        <v>37070</v>
      </c>
      <c r="H16" s="2" t="s">
        <v>95</v>
      </c>
      <c r="I16" s="2">
        <f t="shared" ca="1" si="1"/>
        <v>58034418</v>
      </c>
      <c r="J16" s="2" t="str">
        <f t="shared" si="2"/>
        <v>eduardogutierrez@gmail.com</v>
      </c>
      <c r="K16" s="2" t="s">
        <v>84</v>
      </c>
      <c r="L16" s="2" t="s">
        <v>85</v>
      </c>
      <c r="M16" s="2" t="s">
        <v>86</v>
      </c>
      <c r="N16" s="2" t="s">
        <v>86</v>
      </c>
      <c r="O16" s="2" t="str">
        <f t="shared" si="3"/>
        <v>Sololá, Sololá</v>
      </c>
      <c r="P16" s="2">
        <v>100</v>
      </c>
      <c r="Q16" s="2">
        <v>20</v>
      </c>
      <c r="R16" s="2">
        <v>8</v>
      </c>
      <c r="S16" s="2">
        <v>85</v>
      </c>
      <c r="T16" s="2">
        <f t="shared" si="4"/>
        <v>53.25</v>
      </c>
      <c r="U16" s="2" t="str">
        <f t="shared" si="5"/>
        <v>REPROBADO</v>
      </c>
    </row>
    <row r="17" spans="2:21" x14ac:dyDescent="0.25">
      <c r="B17" s="2">
        <v>15</v>
      </c>
      <c r="C17" s="2" t="s">
        <v>41</v>
      </c>
      <c r="D17" s="2" t="s">
        <v>62</v>
      </c>
      <c r="E17" s="2" t="str">
        <f t="shared" si="0"/>
        <v>Pablo Perez</v>
      </c>
      <c r="F17" s="2" t="s">
        <v>81</v>
      </c>
      <c r="G17" s="3">
        <v>37228</v>
      </c>
      <c r="H17" s="2" t="s">
        <v>96</v>
      </c>
      <c r="I17" s="2">
        <f t="shared" ca="1" si="1"/>
        <v>57839050</v>
      </c>
      <c r="J17" s="2" t="str">
        <f t="shared" si="2"/>
        <v>pabloperez@gmail.com</v>
      </c>
      <c r="K17" s="2" t="s">
        <v>82</v>
      </c>
      <c r="L17" s="2" t="s">
        <v>85</v>
      </c>
      <c r="M17" s="2" t="s">
        <v>90</v>
      </c>
      <c r="N17" s="2" t="s">
        <v>86</v>
      </c>
      <c r="O17" s="2" t="str">
        <f t="shared" si="3"/>
        <v>San Lucas tolimán, Sololá</v>
      </c>
      <c r="P17" s="2">
        <v>72</v>
      </c>
      <c r="Q17" s="2">
        <v>92</v>
      </c>
      <c r="R17" s="2">
        <v>70</v>
      </c>
      <c r="S17" s="2">
        <v>67</v>
      </c>
      <c r="T17" s="2">
        <f t="shared" si="4"/>
        <v>75.25</v>
      </c>
      <c r="U17" s="2" t="str">
        <f t="shared" si="5"/>
        <v>APROBADO</v>
      </c>
    </row>
    <row r="18" spans="2:21" x14ac:dyDescent="0.25">
      <c r="B18" s="2">
        <v>16</v>
      </c>
      <c r="C18" s="2" t="s">
        <v>27</v>
      </c>
      <c r="D18" s="2" t="s">
        <v>63</v>
      </c>
      <c r="E18" s="2" t="str">
        <f t="shared" si="0"/>
        <v>jose  Hernandez</v>
      </c>
      <c r="F18" s="2" t="s">
        <v>81</v>
      </c>
      <c r="G18" s="3">
        <v>37094</v>
      </c>
      <c r="H18" s="2" t="s">
        <v>97</v>
      </c>
      <c r="I18" s="2">
        <f t="shared" ca="1" si="1"/>
        <v>57933240</v>
      </c>
      <c r="J18" s="2" t="str">
        <f t="shared" si="2"/>
        <v>jose hernandez@gmail.com</v>
      </c>
      <c r="K18" s="2" t="s">
        <v>82</v>
      </c>
      <c r="L18" s="2" t="s">
        <v>85</v>
      </c>
      <c r="M18" s="2" t="s">
        <v>90</v>
      </c>
      <c r="N18" s="2" t="s">
        <v>86</v>
      </c>
      <c r="O18" s="2" t="str">
        <f t="shared" si="3"/>
        <v>San Lucas tolimán, Sololá</v>
      </c>
      <c r="P18" s="2">
        <v>60</v>
      </c>
      <c r="Q18" s="2">
        <v>90</v>
      </c>
      <c r="R18" s="2">
        <v>50</v>
      </c>
      <c r="S18" s="2">
        <v>80</v>
      </c>
      <c r="T18" s="2">
        <f t="shared" si="4"/>
        <v>70</v>
      </c>
      <c r="U18" s="2" t="str">
        <f t="shared" si="5"/>
        <v>APROBADO</v>
      </c>
    </row>
    <row r="19" spans="2:21" x14ac:dyDescent="0.25">
      <c r="B19" s="2">
        <v>17</v>
      </c>
      <c r="C19" s="2" t="s">
        <v>42</v>
      </c>
      <c r="D19" s="2" t="s">
        <v>37</v>
      </c>
      <c r="E19" s="2" t="str">
        <f t="shared" si="0"/>
        <v>Angel Julajuj</v>
      </c>
      <c r="F19" s="2" t="s">
        <v>81</v>
      </c>
      <c r="G19" s="3">
        <v>36954</v>
      </c>
      <c r="H19" s="2" t="s">
        <v>98</v>
      </c>
      <c r="I19" s="2">
        <f t="shared" ca="1" si="1"/>
        <v>55462201</v>
      </c>
      <c r="J19" s="2" t="str">
        <f t="shared" si="2"/>
        <v>angeljulajuj@gmail.com</v>
      </c>
      <c r="K19" s="2" t="s">
        <v>82</v>
      </c>
      <c r="L19" s="2" t="s">
        <v>85</v>
      </c>
      <c r="M19" s="2" t="s">
        <v>89</v>
      </c>
      <c r="N19" s="2" t="s">
        <v>86</v>
      </c>
      <c r="O19" s="2" t="str">
        <f t="shared" si="3"/>
        <v>San Jose chacayá, Sololá</v>
      </c>
      <c r="P19" s="2">
        <v>12</v>
      </c>
      <c r="Q19" s="2">
        <v>71</v>
      </c>
      <c r="R19" s="2">
        <v>86</v>
      </c>
      <c r="S19" s="2">
        <v>52</v>
      </c>
      <c r="T19" s="2">
        <f t="shared" si="4"/>
        <v>55.25</v>
      </c>
      <c r="U19" s="2" t="str">
        <f t="shared" si="5"/>
        <v>REPROBADO</v>
      </c>
    </row>
    <row r="20" spans="2:21" x14ac:dyDescent="0.25">
      <c r="B20" s="2">
        <v>18</v>
      </c>
      <c r="C20" s="2" t="s">
        <v>43</v>
      </c>
      <c r="D20" s="2" t="s">
        <v>64</v>
      </c>
      <c r="E20" s="2" t="str">
        <f t="shared" si="0"/>
        <v>Diego García</v>
      </c>
      <c r="F20" s="2" t="s">
        <v>81</v>
      </c>
      <c r="G20" s="3">
        <v>37041</v>
      </c>
      <c r="H20" s="2" t="s">
        <v>103</v>
      </c>
      <c r="I20" s="2">
        <f t="shared" ca="1" si="1"/>
        <v>58545022</v>
      </c>
      <c r="J20" s="2" t="str">
        <f t="shared" si="2"/>
        <v>diegogarcía@gmail.com</v>
      </c>
      <c r="K20" s="2" t="s">
        <v>84</v>
      </c>
      <c r="L20" s="2" t="s">
        <v>85</v>
      </c>
      <c r="M20" s="2" t="s">
        <v>89</v>
      </c>
      <c r="N20" s="2" t="s">
        <v>86</v>
      </c>
      <c r="O20" s="2" t="str">
        <f t="shared" si="3"/>
        <v>San Jose chacayá, Sololá</v>
      </c>
      <c r="P20" s="2">
        <v>45</v>
      </c>
      <c r="Q20" s="2">
        <v>21</v>
      </c>
      <c r="R20" s="2">
        <v>95</v>
      </c>
      <c r="S20" s="2">
        <v>55</v>
      </c>
      <c r="T20" s="2">
        <f t="shared" si="4"/>
        <v>54</v>
      </c>
      <c r="U20" s="2" t="str">
        <f t="shared" si="5"/>
        <v>REPROBADO</v>
      </c>
    </row>
    <row r="21" spans="2:21" x14ac:dyDescent="0.25">
      <c r="B21" s="2">
        <v>19</v>
      </c>
      <c r="C21" s="2" t="s">
        <v>59</v>
      </c>
      <c r="D21" s="2" t="s">
        <v>65</v>
      </c>
      <c r="E21" s="2" t="str">
        <f t="shared" si="0"/>
        <v>Valentina Cortez</v>
      </c>
      <c r="F21" s="2" t="s">
        <v>104</v>
      </c>
      <c r="G21" s="3">
        <v>37031</v>
      </c>
      <c r="H21" s="2" t="s">
        <v>92</v>
      </c>
      <c r="I21" s="2">
        <f t="shared" ca="1" si="1"/>
        <v>57974188</v>
      </c>
      <c r="J21" s="2" t="str">
        <f t="shared" si="2"/>
        <v>valentinacortez@gmail.com</v>
      </c>
      <c r="K21" s="2" t="s">
        <v>82</v>
      </c>
      <c r="L21" s="2" t="s">
        <v>85</v>
      </c>
      <c r="M21" s="2" t="s">
        <v>86</v>
      </c>
      <c r="N21" s="2" t="s">
        <v>86</v>
      </c>
      <c r="O21" s="2" t="str">
        <f t="shared" si="3"/>
        <v>Sololá, Sololá</v>
      </c>
      <c r="P21" s="2">
        <v>8</v>
      </c>
      <c r="Q21" s="2">
        <v>65</v>
      </c>
      <c r="R21" s="2">
        <v>95</v>
      </c>
      <c r="S21" s="2">
        <v>41</v>
      </c>
      <c r="T21" s="2">
        <f t="shared" si="4"/>
        <v>52.25</v>
      </c>
      <c r="U21" s="2" t="str">
        <f t="shared" si="5"/>
        <v>REPROBADO</v>
      </c>
    </row>
    <row r="22" spans="2:21" x14ac:dyDescent="0.25">
      <c r="B22" s="2">
        <v>20</v>
      </c>
      <c r="C22" s="2" t="s">
        <v>44</v>
      </c>
      <c r="D22" s="2" t="s">
        <v>66</v>
      </c>
      <c r="E22" s="2" t="str">
        <f t="shared" si="0"/>
        <v>Santos Escobar</v>
      </c>
      <c r="F22" s="2" t="s">
        <v>81</v>
      </c>
      <c r="G22" s="3">
        <v>37069</v>
      </c>
      <c r="H22" s="2" t="s">
        <v>103</v>
      </c>
      <c r="I22" s="2">
        <f t="shared" ca="1" si="1"/>
        <v>54664312</v>
      </c>
      <c r="J22" s="2" t="str">
        <f t="shared" si="2"/>
        <v>santosescobar@gmail.com</v>
      </c>
      <c r="K22" s="2" t="s">
        <v>82</v>
      </c>
      <c r="L22" s="2" t="s">
        <v>85</v>
      </c>
      <c r="M22" s="2" t="s">
        <v>86</v>
      </c>
      <c r="N22" s="2" t="s">
        <v>86</v>
      </c>
      <c r="O22" s="2" t="str">
        <f t="shared" si="3"/>
        <v>Sololá, Sololá</v>
      </c>
      <c r="P22" s="2">
        <v>69</v>
      </c>
      <c r="Q22" s="2">
        <v>46</v>
      </c>
      <c r="R22" s="2">
        <v>75</v>
      </c>
      <c r="S22" s="2">
        <v>88</v>
      </c>
      <c r="T22" s="2">
        <f t="shared" si="4"/>
        <v>69.5</v>
      </c>
      <c r="U22" s="2" t="str">
        <f t="shared" si="5"/>
        <v>APROBADO</v>
      </c>
    </row>
    <row r="23" spans="2:21" x14ac:dyDescent="0.25">
      <c r="B23" s="2">
        <v>21</v>
      </c>
      <c r="C23" s="2" t="s">
        <v>45</v>
      </c>
      <c r="D23" s="2" t="s">
        <v>28</v>
      </c>
      <c r="E23" s="2" t="str">
        <f t="shared" si="0"/>
        <v>Mario López</v>
      </c>
      <c r="F23" s="2" t="s">
        <v>81</v>
      </c>
      <c r="G23" s="3">
        <v>37105</v>
      </c>
      <c r="H23" s="2" t="s">
        <v>92</v>
      </c>
      <c r="I23" s="2">
        <f t="shared" ca="1" si="1"/>
        <v>57890166</v>
      </c>
      <c r="J23" s="2" t="str">
        <f t="shared" si="2"/>
        <v>mariolópez@gmail.com</v>
      </c>
      <c r="K23" s="2" t="s">
        <v>82</v>
      </c>
      <c r="L23" s="2" t="s">
        <v>85</v>
      </c>
      <c r="M23" s="2" t="s">
        <v>86</v>
      </c>
      <c r="N23" s="2" t="s">
        <v>86</v>
      </c>
      <c r="O23" s="2" t="str">
        <f t="shared" si="3"/>
        <v>Sololá, Sololá</v>
      </c>
      <c r="P23" s="2">
        <v>12</v>
      </c>
      <c r="Q23" s="2">
        <v>16</v>
      </c>
      <c r="R23" s="2">
        <v>19</v>
      </c>
      <c r="S23" s="2">
        <v>59</v>
      </c>
      <c r="T23" s="2">
        <f t="shared" si="4"/>
        <v>26.5</v>
      </c>
      <c r="U23" s="2" t="str">
        <f t="shared" si="5"/>
        <v>REPROBADO</v>
      </c>
    </row>
    <row r="24" spans="2:21" x14ac:dyDescent="0.25">
      <c r="B24" s="2">
        <v>22</v>
      </c>
      <c r="C24" s="2" t="s">
        <v>46</v>
      </c>
      <c r="D24" s="2" t="s">
        <v>67</v>
      </c>
      <c r="E24" s="2" t="str">
        <f t="shared" si="0"/>
        <v>María gamboa</v>
      </c>
      <c r="F24" s="2" t="s">
        <v>104</v>
      </c>
      <c r="G24" s="3">
        <v>37072</v>
      </c>
      <c r="H24" s="2" t="s">
        <v>93</v>
      </c>
      <c r="I24" s="2">
        <f t="shared" ca="1" si="1"/>
        <v>57382049</v>
      </c>
      <c r="J24" s="2" t="str">
        <f t="shared" si="2"/>
        <v>maríagamboa@gmail.com</v>
      </c>
      <c r="K24" s="2" t="s">
        <v>82</v>
      </c>
      <c r="L24" s="2" t="s">
        <v>85</v>
      </c>
      <c r="M24" s="2" t="s">
        <v>86</v>
      </c>
      <c r="N24" s="2" t="s">
        <v>86</v>
      </c>
      <c r="O24" s="2" t="str">
        <f t="shared" si="3"/>
        <v>Sololá, Sololá</v>
      </c>
      <c r="P24" s="2">
        <v>50</v>
      </c>
      <c r="Q24" s="2">
        <v>87</v>
      </c>
      <c r="R24" s="2">
        <v>98</v>
      </c>
      <c r="S24" s="2">
        <v>83</v>
      </c>
      <c r="T24" s="2">
        <f t="shared" si="4"/>
        <v>79.5</v>
      </c>
      <c r="U24" s="2" t="str">
        <f t="shared" si="5"/>
        <v>APROBADO</v>
      </c>
    </row>
    <row r="25" spans="2:21" x14ac:dyDescent="0.25">
      <c r="B25" s="2">
        <v>23</v>
      </c>
      <c r="C25" s="2" t="s">
        <v>47</v>
      </c>
      <c r="D25" s="2" t="s">
        <v>68</v>
      </c>
      <c r="E25" s="2" t="str">
        <f t="shared" si="0"/>
        <v>Melany Chávez</v>
      </c>
      <c r="F25" s="2" t="s">
        <v>104</v>
      </c>
      <c r="G25" s="3">
        <v>36895</v>
      </c>
      <c r="H25" s="2" t="s">
        <v>100</v>
      </c>
      <c r="I25" s="2">
        <f t="shared" ca="1" si="1"/>
        <v>56783032</v>
      </c>
      <c r="J25" s="2" t="str">
        <f t="shared" si="2"/>
        <v>melanychávez@gmail.com</v>
      </c>
      <c r="K25" s="2" t="s">
        <v>83</v>
      </c>
      <c r="L25" s="2" t="s">
        <v>85</v>
      </c>
      <c r="M25" s="2" t="s">
        <v>88</v>
      </c>
      <c r="N25" s="2" t="s">
        <v>86</v>
      </c>
      <c r="O25" s="2" t="str">
        <f t="shared" si="3"/>
        <v>San Jorge la laguna, Sololá</v>
      </c>
      <c r="P25" s="2">
        <v>2</v>
      </c>
      <c r="Q25" s="2">
        <v>81</v>
      </c>
      <c r="R25" s="2">
        <v>97</v>
      </c>
      <c r="S25" s="2">
        <v>5</v>
      </c>
      <c r="T25" s="2">
        <f t="shared" si="4"/>
        <v>46.25</v>
      </c>
      <c r="U25" s="2" t="str">
        <f t="shared" si="5"/>
        <v>REPROBADO</v>
      </c>
    </row>
    <row r="26" spans="2:21" x14ac:dyDescent="0.25">
      <c r="B26" s="2">
        <v>24</v>
      </c>
      <c r="C26" s="2" t="s">
        <v>48</v>
      </c>
      <c r="D26" s="2" t="s">
        <v>69</v>
      </c>
      <c r="E26" s="2" t="str">
        <f t="shared" si="0"/>
        <v>Walter Godinez</v>
      </c>
      <c r="F26" s="2" t="s">
        <v>81</v>
      </c>
      <c r="G26" s="3">
        <v>36927</v>
      </c>
      <c r="H26" s="2" t="s">
        <v>95</v>
      </c>
      <c r="I26" s="2">
        <f t="shared" ca="1" si="1"/>
        <v>54747831</v>
      </c>
      <c r="J26" s="2" t="str">
        <f t="shared" si="2"/>
        <v>waltergodinez@gmail.com</v>
      </c>
      <c r="K26" s="2" t="s">
        <v>82</v>
      </c>
      <c r="L26" s="2" t="s">
        <v>85</v>
      </c>
      <c r="M26" s="2" t="s">
        <v>86</v>
      </c>
      <c r="N26" s="2" t="s">
        <v>86</v>
      </c>
      <c r="O26" s="2" t="str">
        <f t="shared" si="3"/>
        <v>Sololá, Sololá</v>
      </c>
      <c r="P26" s="2">
        <v>29</v>
      </c>
      <c r="Q26" s="2">
        <v>65</v>
      </c>
      <c r="R26" s="2">
        <v>78</v>
      </c>
      <c r="S26" s="2">
        <v>4</v>
      </c>
      <c r="T26" s="2">
        <f t="shared" si="4"/>
        <v>44</v>
      </c>
      <c r="U26" s="2" t="str">
        <f t="shared" si="5"/>
        <v>REPROBADO</v>
      </c>
    </row>
    <row r="27" spans="2:21" x14ac:dyDescent="0.25">
      <c r="B27" s="2">
        <v>25</v>
      </c>
      <c r="C27" s="2" t="s">
        <v>49</v>
      </c>
      <c r="D27" s="2" t="s">
        <v>70</v>
      </c>
      <c r="E27" s="2" t="str">
        <f t="shared" si="0"/>
        <v>Sergio Romero</v>
      </c>
      <c r="F27" s="2" t="s">
        <v>81</v>
      </c>
      <c r="G27" s="3">
        <v>37200</v>
      </c>
      <c r="H27" s="2" t="s">
        <v>96</v>
      </c>
      <c r="I27" s="2">
        <f t="shared" ca="1" si="1"/>
        <v>58150285</v>
      </c>
      <c r="J27" s="2" t="str">
        <f t="shared" si="2"/>
        <v>sergioromero@gmail.com</v>
      </c>
      <c r="K27" s="2" t="s">
        <v>82</v>
      </c>
      <c r="L27" s="2" t="s">
        <v>85</v>
      </c>
      <c r="M27" s="2" t="s">
        <v>86</v>
      </c>
      <c r="N27" s="2" t="s">
        <v>86</v>
      </c>
      <c r="O27" s="2" t="str">
        <f t="shared" si="3"/>
        <v>Sololá, Sololá</v>
      </c>
      <c r="P27" s="2">
        <v>3</v>
      </c>
      <c r="Q27" s="2">
        <v>94</v>
      </c>
      <c r="R27" s="2">
        <v>43</v>
      </c>
      <c r="S27" s="2">
        <v>39</v>
      </c>
      <c r="T27" s="2">
        <f t="shared" si="4"/>
        <v>44.75</v>
      </c>
      <c r="U27" s="2" t="str">
        <f t="shared" si="5"/>
        <v>REPROBADO</v>
      </c>
    </row>
    <row r="28" spans="2:21" x14ac:dyDescent="0.25">
      <c r="B28" s="2">
        <v>26</v>
      </c>
      <c r="C28" s="2" t="s">
        <v>29</v>
      </c>
      <c r="D28" s="2" t="s">
        <v>71</v>
      </c>
      <c r="E28" s="2" t="str">
        <f t="shared" si="0"/>
        <v>Kevin  Jiménez</v>
      </c>
      <c r="F28" s="2" t="s">
        <v>81</v>
      </c>
      <c r="G28" s="3">
        <v>36930</v>
      </c>
      <c r="H28" s="2" t="s">
        <v>97</v>
      </c>
      <c r="I28" s="2">
        <f t="shared" ca="1" si="1"/>
        <v>55757143</v>
      </c>
      <c r="J28" s="2" t="str">
        <f t="shared" si="2"/>
        <v>kevin jiménez@gmail.com</v>
      </c>
      <c r="K28" s="2" t="s">
        <v>82</v>
      </c>
      <c r="L28" s="2" t="s">
        <v>85</v>
      </c>
      <c r="M28" s="2" t="s">
        <v>87</v>
      </c>
      <c r="N28" s="2" t="s">
        <v>86</v>
      </c>
      <c r="O28" s="2" t="str">
        <f t="shared" si="3"/>
        <v>San Juan la laguna, Sololá</v>
      </c>
      <c r="P28" s="2">
        <v>90</v>
      </c>
      <c r="Q28" s="2">
        <v>9</v>
      </c>
      <c r="R28" s="2">
        <v>6</v>
      </c>
      <c r="S28" s="2">
        <v>86</v>
      </c>
      <c r="T28" s="2">
        <f t="shared" si="4"/>
        <v>47.75</v>
      </c>
      <c r="U28" s="2" t="str">
        <f t="shared" si="5"/>
        <v>REPROBADO</v>
      </c>
    </row>
    <row r="29" spans="2:21" x14ac:dyDescent="0.25">
      <c r="B29" s="2">
        <v>27</v>
      </c>
      <c r="C29" s="2" t="s">
        <v>36</v>
      </c>
      <c r="D29" s="2" t="s">
        <v>72</v>
      </c>
      <c r="E29" s="2" t="str">
        <f>CONCATENATE(C29&amp;" " &amp;D29)</f>
        <v>David Cordón</v>
      </c>
      <c r="F29" s="2" t="s">
        <v>81</v>
      </c>
      <c r="G29" s="3">
        <v>37128</v>
      </c>
      <c r="H29" s="2" t="s">
        <v>98</v>
      </c>
      <c r="I29" s="2">
        <f t="shared" ca="1" si="1"/>
        <v>56610909</v>
      </c>
      <c r="J29" s="2" t="str">
        <f t="shared" si="2"/>
        <v>davidcordón@gmail.com</v>
      </c>
      <c r="K29" s="2" t="s">
        <v>83</v>
      </c>
      <c r="L29" s="2" t="s">
        <v>85</v>
      </c>
      <c r="M29" s="2" t="s">
        <v>86</v>
      </c>
      <c r="N29" s="2" t="s">
        <v>86</v>
      </c>
      <c r="O29" s="2" t="str">
        <f t="shared" si="3"/>
        <v>Sololá, Sololá</v>
      </c>
      <c r="P29" s="2">
        <v>21</v>
      </c>
      <c r="Q29" s="2">
        <v>86</v>
      </c>
      <c r="R29" s="2">
        <v>84</v>
      </c>
      <c r="S29" s="2">
        <v>26</v>
      </c>
      <c r="T29" s="2">
        <f t="shared" si="4"/>
        <v>54.25</v>
      </c>
      <c r="U29" s="2" t="str">
        <f t="shared" si="5"/>
        <v>REPROBADO</v>
      </c>
    </row>
    <row r="30" spans="2:21" x14ac:dyDescent="0.25">
      <c r="B30" s="2">
        <v>28</v>
      </c>
      <c r="C30" s="2" t="s">
        <v>50</v>
      </c>
      <c r="D30" s="2" t="s">
        <v>73</v>
      </c>
      <c r="E30" s="2" t="str">
        <f t="shared" si="0"/>
        <v>Cristina Ovando</v>
      </c>
      <c r="F30" s="2" t="s">
        <v>104</v>
      </c>
      <c r="G30" s="3">
        <v>37056</v>
      </c>
      <c r="H30" s="2" t="s">
        <v>99</v>
      </c>
      <c r="I30" s="2">
        <f t="shared" ca="1" si="1"/>
        <v>58858857</v>
      </c>
      <c r="J30" s="2" t="str">
        <f t="shared" si="2"/>
        <v>cristinaovando@gmail.com</v>
      </c>
      <c r="K30" s="2" t="s">
        <v>82</v>
      </c>
      <c r="L30" s="2" t="s">
        <v>85</v>
      </c>
      <c r="M30" s="2" t="s">
        <v>86</v>
      </c>
      <c r="N30" s="2" t="s">
        <v>86</v>
      </c>
      <c r="O30" s="2" t="str">
        <f t="shared" si="3"/>
        <v>Sololá, Sololá</v>
      </c>
      <c r="P30" s="2">
        <v>66</v>
      </c>
      <c r="Q30" s="2">
        <v>22</v>
      </c>
      <c r="R30" s="2">
        <v>52</v>
      </c>
      <c r="S30" s="2">
        <v>34</v>
      </c>
      <c r="T30" s="2">
        <f t="shared" si="4"/>
        <v>43.5</v>
      </c>
      <c r="U30" s="2" t="str">
        <f t="shared" si="5"/>
        <v>REPROBADO</v>
      </c>
    </row>
    <row r="31" spans="2:21" x14ac:dyDescent="0.25">
      <c r="B31" s="2">
        <v>29</v>
      </c>
      <c r="C31" s="2" t="s">
        <v>51</v>
      </c>
      <c r="D31" s="2" t="s">
        <v>74</v>
      </c>
      <c r="E31" s="2" t="str">
        <f t="shared" si="0"/>
        <v>Evelyn Vasquez</v>
      </c>
      <c r="F31" s="2" t="s">
        <v>104</v>
      </c>
      <c r="G31" s="3">
        <v>37147</v>
      </c>
      <c r="H31" s="2" t="s">
        <v>97</v>
      </c>
      <c r="I31" s="2">
        <f t="shared" ca="1" si="1"/>
        <v>57103115</v>
      </c>
      <c r="J31" s="2" t="str">
        <f t="shared" si="2"/>
        <v>evelynvasquez@gmail.com</v>
      </c>
      <c r="K31" s="2" t="s">
        <v>82</v>
      </c>
      <c r="L31" s="2" t="s">
        <v>85</v>
      </c>
      <c r="M31" s="2" t="s">
        <v>91</v>
      </c>
      <c r="N31" s="2" t="s">
        <v>86</v>
      </c>
      <c r="O31" s="2" t="str">
        <f t="shared" si="3"/>
        <v>San lucas tolimán, Sololá</v>
      </c>
      <c r="P31" s="2">
        <v>76</v>
      </c>
      <c r="Q31" s="2">
        <v>67</v>
      </c>
      <c r="R31" s="2">
        <v>8</v>
      </c>
      <c r="S31" s="2">
        <v>12</v>
      </c>
      <c r="T31" s="2">
        <f t="shared" si="4"/>
        <v>40.75</v>
      </c>
      <c r="U31" s="2" t="str">
        <f t="shared" si="5"/>
        <v>REPROBADO</v>
      </c>
    </row>
    <row r="32" spans="2:21" x14ac:dyDescent="0.25">
      <c r="B32" s="2">
        <v>30</v>
      </c>
      <c r="C32" s="2" t="s">
        <v>52</v>
      </c>
      <c r="D32" s="2" t="s">
        <v>75</v>
      </c>
      <c r="E32" s="2" t="str">
        <f t="shared" si="0"/>
        <v>Cristofer pablo</v>
      </c>
      <c r="F32" s="2" t="s">
        <v>81</v>
      </c>
      <c r="G32" s="3">
        <v>37236</v>
      </c>
      <c r="H32" s="2" t="s">
        <v>103</v>
      </c>
      <c r="I32" s="2">
        <f t="shared" ca="1" si="1"/>
        <v>55214139</v>
      </c>
      <c r="J32" s="2" t="str">
        <f t="shared" si="2"/>
        <v>cristoferpablo@gmail.com</v>
      </c>
      <c r="K32" s="2" t="s">
        <v>82</v>
      </c>
      <c r="L32" s="2" t="s">
        <v>85</v>
      </c>
      <c r="M32" s="2" t="s">
        <v>86</v>
      </c>
      <c r="N32" s="2" t="s">
        <v>86</v>
      </c>
      <c r="O32" s="2" t="str">
        <f t="shared" si="3"/>
        <v>Sololá, Sololá</v>
      </c>
      <c r="P32" s="2">
        <v>32</v>
      </c>
      <c r="Q32" s="2">
        <v>28</v>
      </c>
      <c r="R32" s="2">
        <v>22</v>
      </c>
      <c r="S32" s="2">
        <v>96</v>
      </c>
      <c r="T32" s="2">
        <f t="shared" si="4"/>
        <v>44.5</v>
      </c>
      <c r="U32" s="2" t="str">
        <f t="shared" si="5"/>
        <v>REPROBADO</v>
      </c>
    </row>
    <row r="33" spans="2:21" x14ac:dyDescent="0.25">
      <c r="B33" s="2">
        <v>31</v>
      </c>
      <c r="C33" s="2" t="s">
        <v>53</v>
      </c>
      <c r="D33" s="2" t="s">
        <v>77</v>
      </c>
      <c r="E33" s="2" t="str">
        <f t="shared" si="0"/>
        <v>Pedro Cifuentes</v>
      </c>
      <c r="F33" s="2" t="s">
        <v>81</v>
      </c>
      <c r="G33" s="3">
        <v>36982</v>
      </c>
      <c r="H33" s="2" t="s">
        <v>92</v>
      </c>
      <c r="I33" s="2">
        <f t="shared" ca="1" si="1"/>
        <v>55215375</v>
      </c>
      <c r="J33" s="2" t="str">
        <f t="shared" si="2"/>
        <v>pedrocifuentes@gmail.com</v>
      </c>
      <c r="K33" s="2" t="s">
        <v>84</v>
      </c>
      <c r="L33" s="2" t="s">
        <v>85</v>
      </c>
      <c r="M33" s="2" t="s">
        <v>86</v>
      </c>
      <c r="N33" s="2" t="s">
        <v>86</v>
      </c>
      <c r="O33" s="2" t="str">
        <f t="shared" si="3"/>
        <v>Sololá, Sololá</v>
      </c>
      <c r="P33" s="2">
        <v>100</v>
      </c>
      <c r="Q33" s="2">
        <v>97</v>
      </c>
      <c r="R33" s="2">
        <v>13</v>
      </c>
      <c r="S33" s="2">
        <v>87</v>
      </c>
      <c r="T33" s="2">
        <f t="shared" si="4"/>
        <v>74.25</v>
      </c>
      <c r="U33" s="2" t="str">
        <f t="shared" si="5"/>
        <v>APROBADO</v>
      </c>
    </row>
    <row r="34" spans="2:21" x14ac:dyDescent="0.25">
      <c r="B34" s="2">
        <v>32</v>
      </c>
      <c r="C34" s="2" t="s">
        <v>54</v>
      </c>
      <c r="D34" s="2" t="s">
        <v>76</v>
      </c>
      <c r="E34" s="2" t="str">
        <f t="shared" si="0"/>
        <v>Luis Saloj</v>
      </c>
      <c r="F34" s="2" t="s">
        <v>81</v>
      </c>
      <c r="G34" s="3">
        <v>36893</v>
      </c>
      <c r="H34" s="2" t="s">
        <v>93</v>
      </c>
      <c r="I34" s="2">
        <f t="shared" ca="1" si="1"/>
        <v>57587265</v>
      </c>
      <c r="J34" s="2" t="str">
        <f t="shared" si="2"/>
        <v>luissaloj@gmail.com</v>
      </c>
      <c r="K34" s="2" t="s">
        <v>82</v>
      </c>
      <c r="L34" s="2" t="s">
        <v>85</v>
      </c>
      <c r="M34" s="2" t="s">
        <v>87</v>
      </c>
      <c r="N34" s="2" t="s">
        <v>86</v>
      </c>
      <c r="O34" s="2" t="str">
        <f t="shared" si="3"/>
        <v>San Juan la laguna, Sololá</v>
      </c>
      <c r="P34" s="2">
        <v>15</v>
      </c>
      <c r="Q34" s="2">
        <v>37</v>
      </c>
      <c r="R34" s="2">
        <v>62</v>
      </c>
      <c r="S34" s="2">
        <v>13</v>
      </c>
      <c r="T34" s="2">
        <f t="shared" si="4"/>
        <v>31.75</v>
      </c>
      <c r="U34" s="2" t="str">
        <f t="shared" si="5"/>
        <v>REPROBADO</v>
      </c>
    </row>
    <row r="35" spans="2:21" x14ac:dyDescent="0.25">
      <c r="B35" s="2">
        <v>33</v>
      </c>
      <c r="C35" s="2" t="s">
        <v>55</v>
      </c>
      <c r="D35" s="2" t="s">
        <v>78</v>
      </c>
      <c r="E35" s="2" t="str">
        <f t="shared" si="0"/>
        <v>Yonatan Morán</v>
      </c>
      <c r="F35" s="2" t="s">
        <v>81</v>
      </c>
      <c r="G35" s="3">
        <v>37178</v>
      </c>
      <c r="H35" s="2" t="s">
        <v>102</v>
      </c>
      <c r="I35" s="2">
        <f t="shared" ca="1" si="1"/>
        <v>56439906</v>
      </c>
      <c r="J35" s="2" t="str">
        <f t="shared" si="2"/>
        <v>yonatanmorán@gmail.com</v>
      </c>
      <c r="K35" s="2" t="s">
        <v>82</v>
      </c>
      <c r="L35" s="2" t="s">
        <v>85</v>
      </c>
      <c r="M35" s="2" t="s">
        <v>86</v>
      </c>
      <c r="N35" s="2" t="s">
        <v>86</v>
      </c>
      <c r="O35" s="2" t="str">
        <f t="shared" si="3"/>
        <v>Sololá, Sololá</v>
      </c>
      <c r="P35" s="2">
        <v>47</v>
      </c>
      <c r="Q35" s="2">
        <v>87</v>
      </c>
      <c r="R35" s="2">
        <v>78</v>
      </c>
      <c r="S35" s="2">
        <v>26</v>
      </c>
      <c r="T35" s="2">
        <f t="shared" si="4"/>
        <v>59.5</v>
      </c>
      <c r="U35" s="2" t="str">
        <f t="shared" si="5"/>
        <v>REPROBADO</v>
      </c>
    </row>
    <row r="36" spans="2:21" x14ac:dyDescent="0.25">
      <c r="B36" s="2">
        <v>34</v>
      </c>
      <c r="C36" s="2" t="s">
        <v>56</v>
      </c>
      <c r="D36" s="2" t="s">
        <v>79</v>
      </c>
      <c r="E36" s="2" t="str">
        <f t="shared" si="0"/>
        <v>Moises Landín</v>
      </c>
      <c r="F36" s="2" t="s">
        <v>81</v>
      </c>
      <c r="G36" s="3">
        <v>37067</v>
      </c>
      <c r="H36" s="2" t="s">
        <v>93</v>
      </c>
      <c r="I36" s="2">
        <f t="shared" ca="1" si="1"/>
        <v>58793539</v>
      </c>
      <c r="J36" s="2" t="str">
        <f>LOWER(C36&amp;D36)&amp;"@gmail.com"</f>
        <v>moiseslandín@gmail.com</v>
      </c>
      <c r="K36" s="2" t="s">
        <v>84</v>
      </c>
      <c r="L36" s="2" t="s">
        <v>85</v>
      </c>
      <c r="M36" s="2" t="s">
        <v>86</v>
      </c>
      <c r="N36" s="2" t="s">
        <v>86</v>
      </c>
      <c r="O36" s="2" t="str">
        <f t="shared" si="3"/>
        <v>Sololá, Sololá</v>
      </c>
      <c r="P36" s="2">
        <v>83</v>
      </c>
      <c r="Q36" s="2">
        <v>90</v>
      </c>
      <c r="R36" s="2">
        <v>66</v>
      </c>
      <c r="S36" s="2">
        <v>32</v>
      </c>
      <c r="T36" s="2">
        <f t="shared" si="4"/>
        <v>67.75</v>
      </c>
      <c r="U36" s="2" t="str">
        <f t="shared" si="5"/>
        <v>APROBADO</v>
      </c>
    </row>
    <row r="37" spans="2:21" x14ac:dyDescent="0.25">
      <c r="B37" s="2">
        <v>35</v>
      </c>
      <c r="C37" s="2" t="s">
        <v>57</v>
      </c>
      <c r="D37" s="2" t="s">
        <v>80</v>
      </c>
      <c r="E37" s="2" t="str">
        <f t="shared" si="0"/>
        <v>Wendy Saminez</v>
      </c>
      <c r="F37" s="2" t="s">
        <v>104</v>
      </c>
      <c r="G37" s="3">
        <v>37058</v>
      </c>
      <c r="H37" s="2" t="s">
        <v>103</v>
      </c>
      <c r="I37" s="2">
        <f t="shared" ca="1" si="1"/>
        <v>57484892</v>
      </c>
      <c r="J37" s="2" t="str">
        <f t="shared" si="2"/>
        <v>wendysaminez@gmail.com</v>
      </c>
      <c r="K37" s="2" t="s">
        <v>82</v>
      </c>
      <c r="L37" s="2" t="s">
        <v>85</v>
      </c>
      <c r="M37" s="2" t="s">
        <v>86</v>
      </c>
      <c r="N37" s="2" t="s">
        <v>86</v>
      </c>
      <c r="O37" s="2" t="str">
        <f t="shared" si="3"/>
        <v>Sololá, Sololá</v>
      </c>
      <c r="P37" s="2">
        <v>31</v>
      </c>
      <c r="Q37" s="2">
        <v>42</v>
      </c>
      <c r="R37" s="2">
        <v>2</v>
      </c>
      <c r="S37" s="2">
        <v>35</v>
      </c>
      <c r="T37" s="2">
        <f t="shared" si="4"/>
        <v>27.5</v>
      </c>
      <c r="U37" s="2" t="str">
        <f t="shared" si="5"/>
        <v>REPROBADO</v>
      </c>
    </row>
  </sheetData>
  <autoFilter ref="B2:U37" xr:uid="{E4A5C6A1-F139-41E6-9D8E-7759455B2C7A}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CHELO</dc:creator>
  <cp:lastModifiedBy>CHELO</cp:lastModifiedBy>
  <dcterms:created xsi:type="dcterms:W3CDTF">2022-03-28T20:07:13Z</dcterms:created>
  <dcterms:modified xsi:type="dcterms:W3CDTF">2022-04-02T01:07:18Z</dcterms:modified>
</cp:coreProperties>
</file>